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_xlnm._FilterDatabase" localSheetId="0" hidden="1">Доходы!$A$18:$F$131</definedName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Доходы!$F$131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Доходы!$A$131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27" i="6" l="1"/>
  <c r="AZ27" i="6"/>
  <c r="BW26" i="6"/>
  <c r="AZ26" i="6"/>
  <c r="BW25" i="6"/>
  <c r="AZ25" i="6"/>
  <c r="BW23" i="6"/>
  <c r="AZ23" i="6"/>
  <c r="BW22" i="6"/>
  <c r="AZ22" i="6"/>
  <c r="BW21" i="6"/>
  <c r="AZ21" i="6"/>
  <c r="AZ20" i="6" s="1"/>
  <c r="BW20" i="6"/>
  <c r="BW5" i="6" s="1"/>
  <c r="CO17" i="6"/>
  <c r="CO16" i="6" s="1"/>
  <c r="CO15" i="6"/>
  <c r="CO14" i="6"/>
  <c r="CO13" i="6"/>
  <c r="CO12" i="6"/>
  <c r="CO11" i="6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E375" i="5"/>
  <c r="F375" i="5" s="1"/>
  <c r="E374" i="5"/>
  <c r="F374" i="5" s="1"/>
  <c r="E373" i="5"/>
  <c r="F373" i="5" s="1"/>
  <c r="E372" i="5"/>
  <c r="F372" i="5" s="1"/>
  <c r="E371" i="5"/>
  <c r="F371" i="5" s="1"/>
  <c r="E370" i="5"/>
  <c r="F370" i="5" s="1"/>
  <c r="F369" i="5"/>
  <c r="F368" i="5"/>
  <c r="F367" i="5"/>
  <c r="F366" i="5"/>
  <c r="F365" i="5"/>
  <c r="F364" i="5"/>
  <c r="E363" i="5"/>
  <c r="F363" i="5" s="1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E15" i="5"/>
  <c r="F15" i="5" s="1"/>
  <c r="E13" i="5"/>
  <c r="F13" i="5" s="1"/>
  <c r="CO20" i="6" l="1"/>
  <c r="AZ5" i="6"/>
  <c r="D133" i="1" l="1"/>
  <c r="E133" i="1"/>
  <c r="F131" i="1" l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<sst xmlns="http://schemas.openxmlformats.org/spreadsheetml/2006/main" count="2106" uniqueCount="1035">
  <si>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</si>
  <si>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</si>
  <si>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</si>
  <si>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</si>
  <si>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</si>
  <si>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</si>
  <si>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</si>
  <si>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</si>
  <si>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</si>
  <si>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</si>
  <si>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</si>
  <si>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</si>
  <si>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</si>
  <si>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Белокалитвинского городского поселения</t>
  </si>
  <si>
    <t>Белокалитвинское городское поселение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</si>
  <si>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</si>
  <si>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</si>
  <si>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</si>
  <si>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</si>
  <si>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</si>
  <si>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</si>
  <si>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</si>
  <si>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</si>
  <si>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</si>
  <si>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</si>
  <si>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</si>
  <si>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</si>
  <si>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</si>
  <si>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</si>
  <si>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</si>
  <si>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</si>
  <si>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</si>
  <si>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</si>
  <si>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</si>
  <si>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</si>
  <si>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</si>
  <si>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</si>
  <si>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</si>
  <si>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</si>
  <si>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</si>
  <si>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</si>
  <si>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</si>
  <si>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</si>
  <si>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</si>
  <si>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</si>
  <si>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</si>
  <si>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</si>
  <si>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</si>
  <si>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</si>
  <si>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</si>
  <si>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</si>
  <si>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</si>
  <si>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</si>
  <si>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</si>
  <si>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</si>
  <si>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</si>
  <si>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</si>
  <si>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</si>
  <si>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</si>
  <si>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</si>
  <si>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</si>
  <si>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платежу, в т.ч.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</si>
  <si>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</si>
  <si>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</si>
  <si>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</si>
  <si>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</si>
  <si>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</si>
  <si>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</si>
  <si>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</si>
  <si>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</si>
  <si>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</si>
  <si>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</si>
  <si>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</si>
  <si>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</si>
  <si>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</si>
  <si>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</si>
  <si>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</si>
  <si>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</si>
  <si>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</si>
  <si>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</si>
  <si>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</si>
  <si>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</si>
  <si>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</si>
  <si>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</si>
  <si>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</si>
  <si>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</si>
  <si>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</si>
  <si>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</si>
  <si>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</si>
  <si>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</si>
  <si>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</si>
  <si>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</si>
  <si>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</si>
  <si>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</si>
  <si>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</si>
  <si>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</si>
  <si>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</si>
  <si>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</si>
  <si>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</si>
  <si>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</si>
  <si>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</si>
  <si>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</si>
  <si>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</si>
  <si>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</si>
  <si>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</si>
  <si>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</si>
  <si>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</si>
  <si>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</si>
  <si>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</si>
  <si>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</si>
  <si>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</si>
  <si>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</si>
  <si>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</si>
  <si>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</si>
  <si>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</si>
  <si>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</si>
  <si>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</si>
  <si>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</si>
  <si>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</si>
  <si>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</si>
  <si>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</si>
  <si>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</si>
  <si>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</si>
  <si>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</si>
  <si>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</si>
  <si>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</si>
  <si>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</si>
  <si>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</si>
  <si>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</si>
  <si>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</si>
  <si>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</si>
  <si>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914 11105010000000120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</si>
  <si>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</si>
  <si>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</si>
  <si>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</si>
  <si>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</si>
  <si>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</si>
  <si>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</si>
  <si>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</si>
  <si>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</si>
  <si>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</si>
  <si>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</si>
  <si>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</si>
  <si>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</si>
  <si>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</si>
  <si>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</si>
  <si>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</si>
  <si>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</si>
  <si>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</si>
  <si>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</si>
  <si>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</si>
  <si>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</si>
  <si>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</si>
  <si>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</si>
  <si>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</si>
  <si>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</si>
  <si>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</si>
  <si>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</si>
  <si>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</si>
  <si>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</si>
  <si>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</si>
  <si>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914 11400000000000000</t>
  </si>
  <si>
    <t>Доходы от продажи земельных участков, находящихся в государственной и муниципальной собственности</t>
  </si>
  <si>
    <t>914 11406000000000430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</si>
  <si>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</si>
  <si>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</si>
  <si>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</si>
  <si>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</si>
  <si>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</si>
  <si>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</si>
  <si>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</si>
  <si>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</si>
  <si>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</si>
  <si>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</si>
  <si>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</si>
  <si>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</si>
  <si>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</si>
  <si>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</si>
  <si>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</si>
  <si>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</si>
  <si>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</si>
  <si>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</si>
  <si>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</si>
  <si>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</si>
  <si>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</si>
  <si>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</si>
  <si>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</si>
  <si>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</si>
  <si>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</si>
  <si>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</si>
  <si>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</si>
  <si>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</si>
  <si>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</si>
  <si>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</si>
  <si>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</si>
  <si>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</si>
  <si>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Прочие неналоговые доходы</t>
  </si>
  <si>
    <t>951 11705000000000180</t>
  </si>
  <si>
    <t>Прочие неналоговые доходы бюджетов городских поселений</t>
  </si>
  <si>
    <t>951 11705050130000180</t>
  </si>
  <si>
    <t>Инициативные платежи, зачисляемые в бюджеты городских поселений</t>
  </si>
  <si>
    <t>951 11715030130000150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</si>
  <si>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</si>
  <si>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951 11715030130007150</t>
  </si>
  <si>
    <t>Инициативные платежи, зачисляемые в бюджеты городских поселений (в рамках реализации инициативного проекта: "Капитальный ремонт скульптурной композиции "Жертвам политических репрессий", расположенной в 10 м на север относительно ориентира: г. Белая Калитва, ул. Большая, д.11")</t>
  </si>
  <si>
    <t>951 11715030130008150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</si>
  <si>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</si>
  <si>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</si>
  <si>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</si>
  <si>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</si>
  <si>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</si>
  <si>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</si>
  <si>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</si>
  <si>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</si>
  <si>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городских поселений на выравнивание бюджетной обеспеченности</t>
  </si>
  <si>
    <t>951 20215001130000150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</si>
  <si>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</si>
  <si>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</si>
  <si>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</si>
  <si>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</si>
  <si>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</si>
  <si>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</si>
  <si>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</si>
  <si>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</si>
  <si>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</si>
  <si>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</si>
  <si>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Прочие субсидии</t>
  </si>
  <si>
    <t>951 20229999000000150</t>
  </si>
  <si>
    <t>Прочие субсидии бюджетам городских поселений</t>
  </si>
  <si>
    <t>951 20229999130000150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</si>
  <si>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</si>
  <si>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</si>
  <si>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</si>
  <si>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</si>
  <si>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</si>
  <si>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</si>
  <si>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</si>
  <si>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</si>
  <si>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</si>
  <si>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</si>
  <si>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</si>
  <si>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</si>
  <si>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</si>
  <si>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</si>
  <si>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</si>
  <si>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</si>
  <si>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</si>
  <si>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</si>
  <si>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</si>
  <si>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</si>
  <si>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</si>
  <si>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поселений</t>
  </si>
  <si>
    <t>951 21945424130000150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</si>
  <si>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</si>
  <si>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</si>
  <si>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</si>
  <si>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</si>
  <si>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</si>
  <si>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</si>
  <si>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</si>
  <si>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</si>
  <si>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</si>
  <si>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</si>
  <si>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</si>
  <si>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</si>
  <si>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</si>
  <si>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</si>
  <si>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</si>
  <si>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C:\TEMP\117Y01.txt</t>
  </si>
  <si>
    <t>Доходы/EXPORT_SRC_CODE</t>
  </si>
  <si>
    <t>Доходы/PERIOD</t>
  </si>
  <si>
    <t>по состоянию на 01.11.2024 г.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</si>
  <si>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</si>
  <si>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</si>
  <si>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</si>
  <si>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</si>
  <si>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</si>
  <si>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</si>
  <si>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</si>
  <si>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</si>
  <si>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</si>
  <si>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</si>
  <si>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</si>
  <si>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</si>
  <si>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</si>
  <si>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</si>
  <si>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</si>
  <si>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</si>
  <si>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</si>
  <si>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</si>
  <si>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Закупка товаров, работ и услуг для обеспечения государственных (муниципальных) нужд</t>
  </si>
  <si>
    <t xml:space="preserve">951 0104 0720028480 200 </t>
  </si>
  <si>
    <t>Иные закупки товаров, работ и услуг для обеспечения государственных (муниципальных) нужд</t>
  </si>
  <si>
    <t xml:space="preserve">951 0104 0720028480 240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</si>
  <si>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</si>
  <si>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</si>
  <si>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</si>
  <si>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</si>
  <si>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</si>
  <si>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</si>
  <si>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</si>
  <si>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</si>
  <si>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951 0104 0810028220 200 </t>
  </si>
  <si>
    <t xml:space="preserve">951 0104 0810028220 240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</si>
  <si>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</si>
  <si>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</si>
  <si>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</si>
  <si>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951 0104 0810028230 200 </t>
  </si>
  <si>
    <t xml:space="preserve">951 0104 0810028230 240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</si>
  <si>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</si>
  <si>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</si>
  <si>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</si>
  <si>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</si>
  <si>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</si>
  <si>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951 0104 0830028260 200 </t>
  </si>
  <si>
    <t xml:space="preserve">951 0104 0830028260 240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</si>
  <si>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</si>
  <si>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</si>
  <si>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</si>
  <si>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</si>
  <si>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</si>
  <si>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</si>
  <si>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</si>
  <si>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</si>
  <si>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951 0104 0920000110 100 </t>
  </si>
  <si>
    <t>Расходы на выплаты персоналу государственных (муниципальных) органов</t>
  </si>
  <si>
    <t xml:space="preserve">951 0104 0920000110 120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</si>
  <si>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</si>
  <si>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</si>
  <si>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</si>
  <si>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</si>
  <si>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</si>
  <si>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</si>
  <si>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</si>
  <si>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</si>
  <si>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951 0104 0920000190 100 </t>
  </si>
  <si>
    <t xml:space="preserve">951 0104 0920000190 120 </t>
  </si>
  <si>
    <t xml:space="preserve">951 0104 0920000190 122 </t>
  </si>
  <si>
    <t xml:space="preserve">951 0104 0920000190 200 </t>
  </si>
  <si>
    <t xml:space="preserve">951 0104 0920000190 240 </t>
  </si>
  <si>
    <t xml:space="preserve">951 0104 0920000190 244 </t>
  </si>
  <si>
    <t>Закупка энергетических ресурсов</t>
  </si>
  <si>
    <t xml:space="preserve">951 0104 0920000190 247 </t>
  </si>
  <si>
    <t>Иные бюджетные ассигнования</t>
  </si>
  <si>
    <t xml:space="preserve">951 0104 0920000190 800 </t>
  </si>
  <si>
    <t>Уплата налогов, сборов и иных платежей</t>
  </si>
  <si>
    <t xml:space="preserve">951 0104 0920000190 850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</si>
  <si>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</si>
  <si>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</si>
  <si>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</si>
  <si>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</si>
  <si>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</si>
  <si>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</si>
  <si>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951 0104 0920028470 200 </t>
  </si>
  <si>
    <t xml:space="preserve">951 0104 0920028470 240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</si>
  <si>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</si>
  <si>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</si>
  <si>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</si>
  <si>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951 0104 0920028510 200 </t>
  </si>
  <si>
    <t xml:space="preserve">951 0104 0920028510 240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</si>
  <si>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</si>
  <si>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</si>
  <si>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</si>
  <si>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951 0104 0920028770 200 </t>
  </si>
  <si>
    <t xml:space="preserve">951 0104 0920028770 240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</si>
  <si>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</si>
  <si>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</si>
  <si>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</si>
  <si>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951 0104 0920028998 200 </t>
  </si>
  <si>
    <t xml:space="preserve">951 0104 0920028998 240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</si>
  <si>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</si>
  <si>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</si>
  <si>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</si>
  <si>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</si>
  <si>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</si>
  <si>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>Межбюджетные трансферты</t>
  </si>
  <si>
    <t xml:space="preserve">951 0104 0940087040 500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</si>
  <si>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</si>
  <si>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</si>
  <si>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</si>
  <si>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</si>
  <si>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</si>
  <si>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</si>
  <si>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</si>
  <si>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951 0104 0940087060 500 </t>
  </si>
  <si>
    <t xml:space="preserve">951 0104 0940087060 540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</si>
  <si>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</si>
  <si>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</si>
  <si>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</si>
  <si>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</si>
  <si>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</si>
  <si>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</si>
  <si>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</si>
  <si>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</si>
  <si>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</si>
  <si>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</si>
  <si>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</si>
  <si>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</si>
  <si>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951 0104 9910097710 100 </t>
  </si>
  <si>
    <t xml:space="preserve">951 0104 9910097710 120 </t>
  </si>
  <si>
    <t xml:space="preserve">951 0104 9910097710 121 </t>
  </si>
  <si>
    <t xml:space="preserve">951 0104 9910097710 129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</si>
  <si>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</si>
  <si>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</si>
  <si>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</si>
  <si>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</si>
  <si>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</si>
  <si>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</si>
  <si>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</si>
  <si>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</si>
  <si>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</si>
  <si>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951 0106 0900000000 000 </t>
  </si>
  <si>
    <t xml:space="preserve">951 0106 0940000000 000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</si>
  <si>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</si>
  <si>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951 0106 0940087080 000 </t>
  </si>
  <si>
    <t xml:space="preserve">951 0106 0940087080 500 </t>
  </si>
  <si>
    <t xml:space="preserve">951 0106 0940087080 540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</si>
  <si>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</si>
  <si>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</si>
  <si>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</si>
  <si>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</si>
  <si>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</si>
  <si>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</si>
  <si>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</si>
  <si>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</si>
  <si>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</si>
  <si>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</si>
  <si>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</si>
  <si>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 xml:space="preserve">951 0111 9910097710 800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</si>
  <si>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</si>
  <si>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</si>
  <si>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</si>
  <si>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</si>
  <si>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</si>
  <si>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</si>
  <si>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</si>
  <si>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</si>
  <si>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951 0113 0810028990 200 </t>
  </si>
  <si>
    <t xml:space="preserve">951 0113 0810028990 240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</si>
  <si>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</si>
  <si>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</si>
  <si>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</si>
  <si>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Социальное обеспечение и иные выплаты населению</t>
  </si>
  <si>
    <t xml:space="preserve">951 0113 0810028991 300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</si>
  <si>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</si>
  <si>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</si>
  <si>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</si>
  <si>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</si>
  <si>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</si>
  <si>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</si>
  <si>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</si>
  <si>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</si>
  <si>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</si>
  <si>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</si>
  <si>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951 0113 0820028250 200 </t>
  </si>
  <si>
    <t xml:space="preserve">951 0113 0820028250 240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</si>
  <si>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</si>
  <si>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</si>
  <si>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</si>
  <si>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</si>
  <si>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</si>
  <si>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951 0113 0920028270 200 </t>
  </si>
  <si>
    <t xml:space="preserve">951 0113 0920028270 240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</si>
  <si>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</si>
  <si>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</si>
  <si>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</si>
  <si>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 xml:space="preserve">951 0113 0920028280 800 </t>
  </si>
  <si>
    <t xml:space="preserve">951 0113 0920028280 850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</si>
  <si>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</si>
  <si>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</si>
  <si>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</si>
  <si>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</si>
  <si>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951 0113 0920028360 200 </t>
  </si>
  <si>
    <t xml:space="preserve">951 0113 0920028360 240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</si>
  <si>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</si>
  <si>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</si>
  <si>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</si>
  <si>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951 0113 0920028370 200 </t>
  </si>
  <si>
    <t xml:space="preserve">951 0113 0920028370 240 </t>
  </si>
  <si>
    <t xml:space="preserve">951 0113 0920028370 244 </t>
  </si>
  <si>
    <t xml:space="preserve">951 0113 0920028770 000 </t>
  </si>
  <si>
    <t xml:space="preserve">951 0113 0920028770 200 </t>
  </si>
  <si>
    <t xml:space="preserve">951 0113 0920028770 240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</si>
  <si>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</si>
  <si>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</si>
  <si>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</si>
  <si>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951 0113 0920099990 800 </t>
  </si>
  <si>
    <t xml:space="preserve">951 0113 0920099990 850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</si>
  <si>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</si>
  <si>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</si>
  <si>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</si>
  <si>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</si>
  <si>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</si>
  <si>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</si>
  <si>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</si>
  <si>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951 0113 1110028500 200 </t>
  </si>
  <si>
    <t xml:space="preserve">951 0113 1110028500 240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</si>
  <si>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</si>
  <si>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</si>
  <si>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</si>
  <si>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951 0113 1110028600 200 </t>
  </si>
  <si>
    <t xml:space="preserve">951 0113 1110028600 240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</si>
  <si>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</si>
  <si>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</si>
  <si>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</si>
  <si>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951 0113 1110028610 200 </t>
  </si>
  <si>
    <t xml:space="preserve">951 0113 1110028610 240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</si>
  <si>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</si>
  <si>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</si>
  <si>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</si>
  <si>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951 0113 1110028840 800 </t>
  </si>
  <si>
    <t xml:space="preserve">951 0113 1110028840 850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</si>
  <si>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</si>
  <si>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</si>
  <si>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</si>
  <si>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</si>
  <si>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</si>
  <si>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</si>
  <si>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</si>
  <si>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</si>
  <si>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951 0113 9910097710 300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</si>
  <si>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</si>
  <si>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</si>
  <si>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</si>
  <si>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</si>
  <si>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 xml:space="preserve">951 0113 9990097740 800 </t>
  </si>
  <si>
    <t>Исполнение судебных актов</t>
  </si>
  <si>
    <t xml:space="preserve">951 0113 9990097740 830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</si>
  <si>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</si>
  <si>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</si>
  <si>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</si>
  <si>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</si>
  <si>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</si>
  <si>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</si>
  <si>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</si>
  <si>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</si>
  <si>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</si>
  <si>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</si>
  <si>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</si>
  <si>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</si>
  <si>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951 0310 0410028090 200 </t>
  </si>
  <si>
    <t xml:space="preserve">951 0310 0410028090 240 </t>
  </si>
  <si>
    <t xml:space="preserve">951 0310 0410028090 244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</si>
  <si>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</si>
  <si>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</si>
  <si>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</si>
  <si>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</si>
  <si>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951 0310 0420028100 200 </t>
  </si>
  <si>
    <t xml:space="preserve">951 0310 0420028100 240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</si>
  <si>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</si>
  <si>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</si>
  <si>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</si>
  <si>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</si>
  <si>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</si>
  <si>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</si>
  <si>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</si>
  <si>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</si>
  <si>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</si>
  <si>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</si>
  <si>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</si>
  <si>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951 0314 0420028720 200 </t>
  </si>
  <si>
    <t xml:space="preserve">951 0314 0420028720 240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</si>
  <si>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</si>
  <si>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</si>
  <si>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</si>
  <si>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</si>
  <si>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</si>
  <si>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</si>
  <si>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</si>
  <si>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951 0314 1030028530 200 </t>
  </si>
  <si>
    <t xml:space="preserve">951 0314 1030028530 240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</si>
  <si>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</si>
  <si>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</si>
  <si>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</si>
  <si>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</si>
  <si>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</si>
  <si>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</si>
  <si>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</si>
  <si>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</si>
  <si>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</si>
  <si>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</si>
  <si>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</si>
  <si>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951 0409 0610028120 200 </t>
  </si>
  <si>
    <t xml:space="preserve">951 0409 0610028120 240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</si>
  <si>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</si>
  <si>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</si>
  <si>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</si>
  <si>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951 0409 0610028130 200 </t>
  </si>
  <si>
    <t xml:space="preserve">951 0409 0610028130 240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</si>
  <si>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</si>
  <si>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</si>
  <si>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</si>
  <si>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951 0409 0610028140 200 </t>
  </si>
  <si>
    <t xml:space="preserve">951 0409 0610028140 240 </t>
  </si>
  <si>
    <t xml:space="preserve">951 0409 0610028140 244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</si>
  <si>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</si>
  <si>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</si>
  <si>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951 0409 0610028750 200 </t>
  </si>
  <si>
    <t xml:space="preserve">951 0409 0610028750 240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</si>
  <si>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</si>
  <si>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</si>
  <si>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</si>
  <si>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951 0409 0610086180 200 </t>
  </si>
  <si>
    <t xml:space="preserve">951 0409 0610086180 240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</si>
  <si>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</si>
  <si>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</si>
  <si>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</si>
  <si>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951 0409 0610086200 200 </t>
  </si>
  <si>
    <t xml:space="preserve">951 0409 0610086200 240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</si>
  <si>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</si>
  <si>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</si>
  <si>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</si>
  <si>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200 </t>
  </si>
  <si>
    <t xml:space="preserve">951 0409 06100S3510 240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</si>
  <si>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</si>
  <si>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</si>
  <si>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</si>
  <si>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</si>
  <si>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</si>
  <si>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951 0409 0620028170 200 </t>
  </si>
  <si>
    <t xml:space="preserve">951 0409 0620028170 240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</si>
  <si>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</si>
  <si>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</si>
  <si>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</si>
  <si>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951 0409 0620028190 200 </t>
  </si>
  <si>
    <t xml:space="preserve">951 0409 0620028190 240 </t>
  </si>
  <si>
    <t xml:space="preserve">951 0409 0620028190 244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</si>
  <si>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</si>
  <si>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</si>
  <si>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</si>
  <si>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</si>
  <si>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</si>
  <si>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</si>
  <si>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951 0412 0920028300 200 </t>
  </si>
  <si>
    <t xml:space="preserve">951 0412 0920028300 240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</si>
  <si>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</si>
  <si>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</si>
  <si>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</si>
  <si>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</si>
  <si>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</si>
  <si>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951 0412 1110028590 200 </t>
  </si>
  <si>
    <t xml:space="preserve">951 0412 1110028590 240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</si>
  <si>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</si>
  <si>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</si>
  <si>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</si>
  <si>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951 0412 1110028940 200 </t>
  </si>
  <si>
    <t xml:space="preserve">951 0412 1110028940 240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</si>
  <si>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</si>
  <si>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</si>
  <si>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</si>
  <si>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</si>
  <si>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</si>
  <si>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</si>
  <si>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</si>
  <si>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"Переселение граждан из аварийного жилищного фонда"</t>
  </si>
  <si>
    <t xml:space="preserve">951 0501 0210000000 000 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</si>
  <si>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«Фонд развития территорий» в рамках подпрограммы "Переселение граждан из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</si>
  <si>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951 0501 0210067483 000 </t>
  </si>
  <si>
    <t>Капитальные вложения в объекты государственной (муниципальной) собственности</t>
  </si>
  <si>
    <t xml:space="preserve">951 0501 0210067483 400 </t>
  </si>
  <si>
    <t>Бюджетные инвестиции</t>
  </si>
  <si>
    <t xml:space="preserve">951 0501 0210067483 410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</si>
  <si>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</si>
  <si>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951 0501 0210067483 412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</si>
  <si>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</si>
  <si>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</si>
  <si>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</si>
  <si>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</si>
  <si>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951 0501 0220028320 200 </t>
  </si>
  <si>
    <t xml:space="preserve">951 0501 0220028320 240 </t>
  </si>
  <si>
    <t xml:space="preserve">951 0501 0220028320 244 </t>
  </si>
  <si>
    <t>Расходы демонтаж за счет резервного фонда Правительства Ростовской области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</si>
  <si>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02200S4220 000 </t>
  </si>
  <si>
    <t xml:space="preserve">951 0501 02200S4220 200 </t>
  </si>
  <si>
    <t xml:space="preserve">951 0501 02200S4220 240 </t>
  </si>
  <si>
    <t xml:space="preserve">951 0501 02200S4220 244 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</si>
  <si>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</t>
  </si>
  <si>
    <t xml:space="preserve">951 0501 02200S5170 000 </t>
  </si>
  <si>
    <t xml:space="preserve">951 0501 02200S5170 200 </t>
  </si>
  <si>
    <t xml:space="preserve">951 0501 02200S5170 240 </t>
  </si>
  <si>
    <t xml:space="preserve">951 0501 02200S5170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</si>
  <si>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</si>
  <si>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</si>
  <si>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</si>
  <si>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</si>
  <si>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</si>
  <si>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</si>
  <si>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 xml:space="preserve">951 0501 0310009501 800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</si>
  <si>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</si>
  <si>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951 0501 0310009501 810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</si>
  <si>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</si>
  <si>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</si>
  <si>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</si>
  <si>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</si>
  <si>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951 0501 0310028040 200 </t>
  </si>
  <si>
    <t xml:space="preserve">951 0501 0310028040 240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</si>
  <si>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</si>
  <si>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</si>
  <si>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</si>
  <si>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</si>
  <si>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951 0501 0310028050 200 </t>
  </si>
  <si>
    <t xml:space="preserve">951 0501 0310028050 240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</si>
  <si>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</si>
  <si>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</si>
  <si>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</si>
  <si>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951 0501 0310028550 200 </t>
  </si>
  <si>
    <t xml:space="preserve">951 0501 0310028550 240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</si>
  <si>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</si>
  <si>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</si>
  <si>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</si>
  <si>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</si>
  <si>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</si>
  <si>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</si>
  <si>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</si>
  <si>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951 0501 0710028200 200 </t>
  </si>
  <si>
    <t xml:space="preserve">951 0501 0710028200 240 </t>
  </si>
  <si>
    <t xml:space="preserve">951 0501 0710028200 244 </t>
  </si>
  <si>
    <t xml:space="preserve">951 0501 1100000000 000 </t>
  </si>
  <si>
    <t xml:space="preserve">951 0501 1110000000 000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</si>
  <si>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</si>
  <si>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951 0501 1110028670 000 </t>
  </si>
  <si>
    <t xml:space="preserve">951 0501 1110028670 200 </t>
  </si>
  <si>
    <t xml:space="preserve">951 0501 1110028670 240 </t>
  </si>
  <si>
    <t xml:space="preserve">951 0501 1110028670 244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</si>
  <si>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</si>
  <si>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</si>
  <si>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</si>
  <si>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</si>
  <si>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</si>
  <si>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</si>
  <si>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</si>
  <si>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</si>
  <si>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</si>
  <si>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</si>
  <si>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</si>
  <si>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</si>
  <si>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</si>
  <si>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</si>
  <si>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951 0502 0320028330 200 </t>
  </si>
  <si>
    <t xml:space="preserve">951 0502 0320028330 240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</si>
  <si>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</si>
  <si>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</si>
  <si>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</si>
  <si>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951 0502 0320028450 200 </t>
  </si>
  <si>
    <t xml:space="preserve">951 0502 0320028450 240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</si>
  <si>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</si>
  <si>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</si>
  <si>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</si>
  <si>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951 0502 0320028780 200 </t>
  </si>
  <si>
    <t xml:space="preserve">951 0502 0320028780 240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</si>
  <si>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</si>
  <si>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</si>
  <si>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</si>
  <si>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951 0502 0320028910 200 </t>
  </si>
  <si>
    <t xml:space="preserve">951 0502 0320028910 240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</si>
  <si>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</si>
  <si>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</si>
  <si>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</si>
  <si>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800 </t>
  </si>
  <si>
    <t xml:space="preserve">951 0502 03200S3660 810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</si>
  <si>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</si>
  <si>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</si>
  <si>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</si>
  <si>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</si>
  <si>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</si>
  <si>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</si>
  <si>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</si>
  <si>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</si>
  <si>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951 0503 0730028210 200 </t>
  </si>
  <si>
    <t xml:space="preserve">951 0503 0730028210 240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</si>
  <si>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</si>
  <si>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</si>
  <si>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</si>
  <si>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</si>
  <si>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</si>
  <si>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</si>
  <si>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951 0503 1010028340 200 </t>
  </si>
  <si>
    <t xml:space="preserve">951 0503 1010028340 240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</si>
  <si>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</si>
  <si>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</si>
  <si>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</si>
  <si>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951 0503 1010028350 200 </t>
  </si>
  <si>
    <t xml:space="preserve">951 0503 1010028350 240 </t>
  </si>
  <si>
    <t xml:space="preserve">951 0503 1010028350 244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</si>
  <si>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</si>
  <si>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</si>
  <si>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</si>
  <si>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Предоставление субсидий бюджетным, автономным учреждениям и иным некоммерческим организациям</t>
  </si>
  <si>
    <t xml:space="preserve">951 0503 1030000590 600 </t>
  </si>
  <si>
    <t>Субсидии бюджетным учреждениям</t>
  </si>
  <si>
    <t xml:space="preserve">951 0503 1030000590 610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</si>
  <si>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</si>
  <si>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</si>
  <si>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</si>
  <si>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</si>
  <si>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</si>
  <si>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</si>
  <si>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951 0503 1030028390 200 </t>
  </si>
  <si>
    <t xml:space="preserve">951 0503 1030028390 240 </t>
  </si>
  <si>
    <t xml:space="preserve">951 0503 1030028390 244 </t>
  </si>
  <si>
    <t xml:space="preserve">951 0503 1100000000 000 </t>
  </si>
  <si>
    <t xml:space="preserve">951 0503 1110000000 000 </t>
  </si>
  <si>
    <t xml:space="preserve">951 0503 1110028670 000 </t>
  </si>
  <si>
    <t xml:space="preserve">951 0503 1110028670 200 </t>
  </si>
  <si>
    <t xml:space="preserve">951 0503 1110028670 240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</si>
  <si>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</si>
  <si>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</si>
  <si>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</si>
  <si>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</si>
  <si>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</si>
  <si>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</si>
  <si>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</si>
  <si>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951 0503 1210028110 200 </t>
  </si>
  <si>
    <t xml:space="preserve">951 0503 1210028110 240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</si>
  <si>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</si>
  <si>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</si>
  <si>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</si>
  <si>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951 0503 1210028390 200 </t>
  </si>
  <si>
    <t xml:space="preserve">951 0503 1210028390 240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</si>
  <si>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</si>
  <si>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</si>
  <si>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</si>
  <si>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951 0503 1210028810 200 </t>
  </si>
  <si>
    <t xml:space="preserve">951 0503 1210028810 240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</si>
  <si>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</si>
  <si>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</si>
  <si>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</si>
  <si>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951 0503 1210028880 200 </t>
  </si>
  <si>
    <t xml:space="preserve">951 0503 1210028880 240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</si>
  <si>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</si>
  <si>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</si>
  <si>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</si>
  <si>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951 0503 1210028960 200 </t>
  </si>
  <si>
    <t xml:space="preserve">951 0503 1210028960 240 </t>
  </si>
  <si>
    <t xml:space="preserve">951 0503 1210028960 244 </t>
  </si>
  <si>
    <t>Расходы за счет средств резервного фонда Правительства Ростовской области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</si>
  <si>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12100S4220 000 </t>
  </si>
  <si>
    <t xml:space="preserve">951 0503 12100S4220 200 </t>
  </si>
  <si>
    <t xml:space="preserve">951 0503 12100S4220 240 </t>
  </si>
  <si>
    <t xml:space="preserve">951 0503 12100S4220 244 </t>
  </si>
  <si>
    <t>Региональный проект "Формирование комфортной городской среды" по национальному проекту "Жилье и городская среда"</t>
  </si>
  <si>
    <t xml:space="preserve">951 0503 121F200000 000 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</si>
  <si>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</si>
  <si>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121F255550 000 </t>
  </si>
  <si>
    <t xml:space="preserve">951 0503 121F255550 200 </t>
  </si>
  <si>
    <t xml:space="preserve">951 0503 121F255550 240 </t>
  </si>
  <si>
    <t xml:space="preserve">951 0503 121F255550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</si>
  <si>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</si>
  <si>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</si>
  <si>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</si>
  <si>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951 0503 9910097710 600 </t>
  </si>
  <si>
    <t xml:space="preserve">951 0503 9910097710 610 </t>
  </si>
  <si>
    <t xml:space="preserve">951 0503 9910097710 612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</si>
  <si>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</si>
  <si>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</si>
  <si>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</si>
  <si>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</si>
  <si>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</si>
  <si>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</si>
  <si>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</si>
  <si>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</si>
  <si>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</si>
  <si>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</si>
  <si>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951 0605 1310028830 200 </t>
  </si>
  <si>
    <t xml:space="preserve">951 0605 1310028830 240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</si>
  <si>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</si>
  <si>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</si>
  <si>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</si>
  <si>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951 0605 1310086020 200 </t>
  </si>
  <si>
    <t xml:space="preserve">951 0605 1310086020 240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</si>
  <si>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</si>
  <si>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</si>
  <si>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</si>
  <si>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</si>
  <si>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</si>
  <si>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</si>
  <si>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</si>
  <si>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</si>
  <si>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951 0705 0810028220 200 </t>
  </si>
  <si>
    <t xml:space="preserve">951 0705 0810028220 240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</si>
  <si>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</si>
  <si>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</si>
  <si>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</si>
  <si>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</si>
  <si>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</si>
  <si>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</si>
  <si>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</si>
  <si>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</si>
  <si>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</si>
  <si>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</si>
  <si>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</si>
  <si>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951 0801 0510000590 600 </t>
  </si>
  <si>
    <t xml:space="preserve">951 0801 0510000590 610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</si>
  <si>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</si>
  <si>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</si>
  <si>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</si>
  <si>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</si>
  <si>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</si>
  <si>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</si>
  <si>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951 0801 0520000590 600 </t>
  </si>
  <si>
    <t xml:space="preserve">951 0801 0520000590 610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</si>
  <si>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</si>
  <si>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</si>
  <si>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</si>
  <si>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</si>
  <si>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951 0801 0520087020 500 </t>
  </si>
  <si>
    <t xml:space="preserve">951 0801 0520087020 540 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</si>
  <si>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</t>
  </si>
  <si>
    <t xml:space="preserve">951 0801 05200S4647 000 </t>
  </si>
  <si>
    <t xml:space="preserve">951 0801 05200S4647 600 </t>
  </si>
  <si>
    <t xml:space="preserve">951 0801 05200S4647 610 </t>
  </si>
  <si>
    <t xml:space="preserve">951 0801 05200S4647 612 </t>
  </si>
  <si>
    <t>Расходы на укрепление материально-технической базы организаций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</si>
  <si>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05200S5030 000 </t>
  </si>
  <si>
    <t xml:space="preserve">951 0801 05200S5030 600 </t>
  </si>
  <si>
    <t xml:space="preserve">951 0801 05200S5030 610 </t>
  </si>
  <si>
    <t xml:space="preserve">951 0801 05200S5030 612 </t>
  </si>
  <si>
    <t>Подпрограмма "Охрана и сохранение памятников и мемориалов"</t>
  </si>
  <si>
    <t xml:space="preserve">951 0801 0540000000 000 </t>
  </si>
  <si>
    <t>Расходы на разработку ПСД, услуги строительного контроля и авторского надзора, капитальный ремонт, строительство и реконструкцию памятников и мемориалов Белокалитвинского городского поселения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</si>
  <si>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951 0801 0540028997 000 </t>
  </si>
  <si>
    <t xml:space="preserve">951 0801 0540028997 200 </t>
  </si>
  <si>
    <t xml:space="preserve">951 0801 0540028997 240 </t>
  </si>
  <si>
    <t xml:space="preserve">951 0801 0540028997 244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</si>
  <si>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</si>
  <si>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</si>
  <si>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</si>
  <si>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</si>
  <si>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951 0801 0550000590 600 </t>
  </si>
  <si>
    <t xml:space="preserve">951 0801 0550000590 610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</si>
  <si>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</si>
  <si>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</si>
  <si>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</si>
  <si>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</si>
  <si>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</si>
  <si>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</si>
  <si>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</si>
  <si>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</si>
  <si>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</si>
  <si>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</si>
  <si>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</si>
  <si>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</si>
  <si>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</si>
  <si>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</si>
  <si>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</si>
  <si>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</si>
  <si>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</si>
  <si>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 xml:space="preserve">951 1001 0110018010 300 </t>
  </si>
  <si>
    <t>Публичные нормативные социальные выплаты гражданам</t>
  </si>
  <si>
    <t xml:space="preserve">951 1001 0110018010 310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</si>
  <si>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</si>
  <si>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</si>
  <si>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</si>
  <si>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</si>
  <si>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</si>
  <si>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</si>
  <si>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</si>
  <si>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</si>
  <si>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</si>
  <si>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</si>
  <si>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</si>
  <si>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</si>
  <si>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</si>
  <si>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</si>
  <si>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</si>
  <si>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</si>
  <si>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</si>
  <si>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</si>
  <si>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</si>
  <si>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</si>
  <si>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</si>
  <si>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</si>
  <si>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</si>
  <si>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</si>
  <si>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</si>
  <si>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</si>
  <si>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</si>
  <si>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</si>
  <si>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</si>
  <si>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</si>
  <si>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</si>
  <si>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</si>
  <si>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</si>
  <si>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</si>
  <si>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</si>
  <si>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,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</si>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</sst>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Arial Cyr"/>
    </font>
    <font>
      <sz val="10"/>
      <color indexed="8"/>
      <name val="Arial Cyr"/>
    </font>
    <font>
      <b/>
      <sz val="8"/>
      <color indexed="8"/>
      <name val="Arial Cyr"/>
    </font>
    <font>
      <sz val="8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2" borderId="1"/>
  </cellStyleXfs>
  <cellXfs count="200">
    <xf numFmtId="0" fontId="0" fillId="0" borderId="0" xfId="0"/>
    <xf numFmtId="0" fontId="1" fillId="2" borderId="34" xfId="0" applyNumberFormat="1" applyFont="1" applyFill="1" applyBorder="1" applyAlignment="1">
      <alignment horizontal="left"/>
    </xf>
    <xf numFmtId="0" fontId="2" fillId="2" borderId="35" xfId="0" applyNumberFormat="1" applyFont="1" applyFill="1" applyBorder="1" applyAlignment="1">
      <alignment horizontal="center"/>
    </xf>
    <xf numFmtId="49" fontId="3" fillId="2" borderId="3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/>
    <xf numFmtId="0" fontId="5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centerContinuous"/>
    </xf>
    <xf numFmtId="164" fontId="5" fillId="2" borderId="4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/>
    <xf numFmtId="49" fontId="5" fillId="2" borderId="5" xfId="0" applyNumberFormat="1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Continuous"/>
    </xf>
    <xf numFmtId="49" fontId="5" fillId="2" borderId="1" xfId="0" applyNumberFormat="1" applyFont="1" applyFill="1" applyBorder="1" applyAlignment="1">
      <alignment horizontal="left"/>
    </xf>
    <xf numFmtId="49" fontId="5" fillId="2" borderId="8" xfId="0" applyNumberFormat="1" applyFont="1" applyFill="1" applyBorder="1" applyAlignment="1">
      <alignment horizontal="centerContinuous"/>
    </xf>
    <xf numFmtId="0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/>
    <xf numFmtId="0" fontId="5" fillId="2" borderId="18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19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wrapText="1"/>
    </xf>
    <xf numFmtId="49" fontId="5" fillId="2" borderId="24" xfId="0" applyNumberFormat="1" applyFont="1" applyFill="1" applyBorder="1" applyAlignment="1">
      <alignment horizontal="center"/>
    </xf>
    <xf numFmtId="4" fontId="5" fillId="2" borderId="25" xfId="0" applyNumberFormat="1" applyFont="1" applyFill="1" applyBorder="1" applyAlignment="1">
      <alignment horizontal="right"/>
    </xf>
    <xf numFmtId="4" fontId="5" fillId="2" borderId="26" xfId="0" applyNumberFormat="1" applyFont="1" applyFill="1" applyBorder="1" applyAlignment="1">
      <alignment horizontal="right"/>
    </xf>
    <xf numFmtId="49" fontId="5" fillId="2" borderId="28" xfId="0" applyNumberFormat="1" applyFont="1" applyFill="1" applyBorder="1" applyAlignment="1">
      <alignment horizontal="center" wrapText="1"/>
    </xf>
    <xf numFmtId="49" fontId="5" fillId="2" borderId="29" xfId="0" applyNumberFormat="1" applyFont="1" applyFill="1" applyBorder="1" applyAlignment="1">
      <alignment horizontal="center"/>
    </xf>
    <xf numFmtId="4" fontId="5" fillId="2" borderId="30" xfId="0" applyNumberFormat="1" applyFont="1" applyFill="1" applyBorder="1" applyAlignment="1">
      <alignment horizontal="right"/>
    </xf>
    <xf numFmtId="4" fontId="5" fillId="2" borderId="31" xfId="0" applyNumberFormat="1" applyFont="1" applyFill="1" applyBorder="1" applyAlignment="1">
      <alignment horizontal="right"/>
    </xf>
    <xf numFmtId="49" fontId="5" fillId="2" borderId="15" xfId="0" applyNumberFormat="1" applyFont="1" applyFill="1" applyBorder="1" applyAlignment="1">
      <alignment horizontal="center" wrapText="1"/>
    </xf>
    <xf numFmtId="49" fontId="5" fillId="2" borderId="33" xfId="0" applyNumberFormat="1" applyFont="1" applyFill="1" applyBorder="1" applyAlignment="1">
      <alignment horizontal="center"/>
    </xf>
    <xf numFmtId="4" fontId="5" fillId="2" borderId="16" xfId="0" applyNumberFormat="1" applyFont="1" applyFill="1" applyBorder="1" applyAlignment="1">
      <alignment horizontal="right"/>
    </xf>
    <xf numFmtId="4" fontId="5" fillId="2" borderId="17" xfId="0" applyNumberFormat="1" applyFont="1" applyFill="1" applyBorder="1" applyAlignment="1">
      <alignment horizontal="right"/>
    </xf>
    <xf numFmtId="4" fontId="0" fillId="0" borderId="0" xfId="0" applyNumberFormat="1"/>
    <xf numFmtId="0" fontId="0" fillId="2" borderId="0" xfId="0" applyFill="1"/>
    <xf numFmtId="0" fontId="4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left" wrapText="1"/>
    </xf>
    <xf numFmtId="49" fontId="5" fillId="2" borderId="6" xfId="0" applyNumberFormat="1" applyFont="1" applyFill="1" applyBorder="1" applyAlignment="1">
      <alignment wrapText="1"/>
    </xf>
    <xf numFmtId="49" fontId="5" fillId="2" borderId="7" xfId="0" applyNumberFormat="1" applyFont="1" applyFill="1" applyBorder="1" applyAlignment="1">
      <alignment horizontal="left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justify" wrapText="1"/>
    </xf>
    <xf numFmtId="49" fontId="5" fillId="2" borderId="27" xfId="0" applyNumberFormat="1" applyFont="1" applyFill="1" applyBorder="1" applyAlignment="1">
      <alignment horizontal="justify" wrapText="1"/>
    </xf>
    <xf numFmtId="49" fontId="5" fillId="2" borderId="32" xfId="0" applyNumberFormat="1" applyFont="1" applyFill="1" applyBorder="1" applyAlignment="1">
      <alignment horizontal="justify" wrapText="1"/>
    </xf>
    <xf numFmtId="165" fontId="5" fillId="2" borderId="32" xfId="0" applyNumberFormat="1" applyFont="1" applyFill="1" applyBorder="1" applyAlignment="1">
      <alignment horizontal="justify" wrapText="1"/>
    </xf>
    <xf numFmtId="0" fontId="6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/>
    <xf numFmtId="0" fontId="7" fillId="2" borderId="1" xfId="0" applyNumberFormat="1" applyFont="1" applyFill="1" applyBorder="1" applyAlignment="1">
      <alignment horizontal="left"/>
    </xf>
    <xf numFmtId="0" fontId="7" fillId="2" borderId="1" xfId="0" applyNumberFormat="1" applyFont="1" applyFill="1" applyBorder="1" applyAlignment="1"/>
    <xf numFmtId="49" fontId="7" fillId="2" borderId="1" xfId="0" applyNumberFormat="1" applyFont="1" applyFill="1" applyBorder="1" applyAlignment="1"/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36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37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37" xfId="0" applyNumberFormat="1" applyFont="1" applyFill="1" applyBorder="1" applyAlignment="1">
      <alignment vertical="center" wrapText="1"/>
    </xf>
    <xf numFmtId="49" fontId="1" fillId="2" borderId="37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vertical="center"/>
    </xf>
    <xf numFmtId="0" fontId="1" fillId="2" borderId="15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33" xfId="0" applyNumberFormat="1" applyFont="1" applyFill="1" applyBorder="1" applyAlignment="1">
      <alignment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33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vertical="center"/>
    </xf>
    <xf numFmtId="0" fontId="1" fillId="2" borderId="18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19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2" fontId="0" fillId="2" borderId="0" xfId="0" applyNumberFormat="1" applyFill="1"/>
    <xf numFmtId="49" fontId="8" fillId="2" borderId="32" xfId="0" applyNumberFormat="1" applyFont="1" applyFill="1" applyBorder="1" applyAlignment="1">
      <alignment horizontal="justify" vertical="center" wrapText="1"/>
    </xf>
    <xf numFmtId="49" fontId="8" fillId="2" borderId="38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right" vertical="center"/>
    </xf>
    <xf numFmtId="4" fontId="8" fillId="2" borderId="33" xfId="0" applyNumberFormat="1" applyFont="1" applyFill="1" applyBorder="1" applyAlignment="1">
      <alignment horizontal="right" vertical="center"/>
    </xf>
    <xf numFmtId="4" fontId="8" fillId="2" borderId="17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2" borderId="27" xfId="0" applyNumberFormat="1" applyFont="1" applyFill="1" applyBorder="1" applyAlignment="1">
      <alignment horizontal="justify" vertical="center"/>
    </xf>
    <xf numFmtId="0" fontId="7" fillId="2" borderId="28" xfId="0" applyNumberFormat="1" applyFont="1" applyFill="1" applyBorder="1" applyAlignment="1">
      <alignment vertical="center"/>
    </xf>
    <xf numFmtId="0" fontId="7" fillId="2" borderId="29" xfId="0" applyNumberFormat="1" applyFont="1" applyFill="1" applyBorder="1" applyAlignment="1">
      <alignment horizontal="center" vertical="center"/>
    </xf>
    <xf numFmtId="0" fontId="7" fillId="2" borderId="30" xfId="0" applyNumberFormat="1" applyFont="1" applyFill="1" applyBorder="1" applyAlignment="1">
      <alignment horizontal="right" vertical="center"/>
    </xf>
    <xf numFmtId="0" fontId="7" fillId="2" borderId="30" xfId="0" applyNumberFormat="1" applyFont="1" applyFill="1" applyBorder="1" applyAlignment="1">
      <alignment vertical="center"/>
    </xf>
    <xf numFmtId="0" fontId="7" fillId="2" borderId="31" xfId="0" applyNumberFormat="1" applyFont="1" applyFill="1" applyBorder="1" applyAlignment="1">
      <alignment vertical="center"/>
    </xf>
    <xf numFmtId="49" fontId="1" fillId="2" borderId="22" xfId="0" applyNumberFormat="1" applyFont="1" applyFill="1" applyBorder="1" applyAlignment="1">
      <alignment horizontal="justify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right" vertical="center"/>
    </xf>
    <xf numFmtId="4" fontId="1" fillId="2" borderId="24" xfId="0" applyNumberFormat="1" applyFont="1" applyFill="1" applyBorder="1" applyAlignment="1">
      <alignment horizontal="right" vertical="center"/>
    </xf>
    <xf numFmtId="4" fontId="1" fillId="2" borderId="39" xfId="0" applyNumberFormat="1" applyFont="1" applyFill="1" applyBorder="1" applyAlignment="1">
      <alignment horizontal="right" vertical="center"/>
    </xf>
    <xf numFmtId="165" fontId="1" fillId="2" borderId="22" xfId="0" applyNumberFormat="1" applyFont="1" applyFill="1" applyBorder="1" applyAlignment="1">
      <alignment horizontal="justify" vertical="center" wrapText="1"/>
    </xf>
    <xf numFmtId="4" fontId="9" fillId="2" borderId="24" xfId="0" applyNumberFormat="1" applyFont="1" applyFill="1" applyBorder="1" applyAlignment="1">
      <alignment horizontal="right" vertical="center"/>
    </xf>
    <xf numFmtId="0" fontId="7" fillId="2" borderId="7" xfId="0" applyNumberFormat="1" applyFont="1" applyFill="1" applyBorder="1" applyAlignment="1">
      <alignment horizontal="justify" vertical="center"/>
    </xf>
    <xf numFmtId="0" fontId="7" fillId="2" borderId="40" xfId="0" applyNumberFormat="1" applyFont="1" applyFill="1" applyBorder="1" applyAlignment="1">
      <alignment vertical="center"/>
    </xf>
    <xf numFmtId="0" fontId="7" fillId="2" borderId="40" xfId="0" applyNumberFormat="1" applyFont="1" applyFill="1" applyBorder="1" applyAlignment="1">
      <alignment horizontal="center" vertical="center"/>
    </xf>
    <xf numFmtId="0" fontId="7" fillId="2" borderId="40" xfId="0" applyNumberFormat="1" applyFont="1" applyFill="1" applyBorder="1" applyAlignment="1">
      <alignment horizontal="right" vertical="center"/>
    </xf>
    <xf numFmtId="49" fontId="1" fillId="2" borderId="39" xfId="0" applyNumberFormat="1" applyFont="1" applyFill="1" applyBorder="1" applyAlignment="1">
      <alignment horizontal="justify" vertical="center" wrapText="1"/>
    </xf>
    <xf numFmtId="49" fontId="1" fillId="2" borderId="41" xfId="0" applyNumberFormat="1" applyFont="1" applyFill="1" applyBorder="1" applyAlignment="1">
      <alignment horizontal="center" vertical="center" wrapText="1"/>
    </xf>
    <xf numFmtId="49" fontId="1" fillId="2" borderId="42" xfId="0" applyNumberFormat="1" applyFont="1" applyFill="1" applyBorder="1" applyAlignment="1">
      <alignment horizontal="center" vertical="center"/>
    </xf>
    <xf numFmtId="4" fontId="1" fillId="2" borderId="43" xfId="0" applyNumberFormat="1" applyFont="1" applyFill="1" applyBorder="1" applyAlignment="1">
      <alignment horizontal="right" vertical="center"/>
    </xf>
    <xf numFmtId="4" fontId="1" fillId="2" borderId="44" xfId="0" applyNumberFormat="1" applyFont="1" applyFill="1" applyBorder="1" applyAlignment="1">
      <alignment horizontal="right" vertical="center"/>
    </xf>
    <xf numFmtId="0" fontId="11" fillId="2" borderId="1" xfId="1" applyFont="1"/>
    <xf numFmtId="0" fontId="12" fillId="2" borderId="1" xfId="1" applyFont="1" applyAlignment="1">
      <alignment horizontal="center"/>
    </xf>
    <xf numFmtId="0" fontId="13" fillId="2" borderId="6" xfId="1" applyFont="1" applyBorder="1" applyAlignment="1">
      <alignment horizontal="center" vertical="center"/>
    </xf>
    <xf numFmtId="0" fontId="12" fillId="2" borderId="24" xfId="1" applyFont="1" applyBorder="1" applyAlignment="1">
      <alignment horizontal="center" vertical="top" wrapText="1"/>
    </xf>
    <xf numFmtId="0" fontId="12" fillId="2" borderId="7" xfId="1" applyFont="1" applyBorder="1" applyAlignment="1">
      <alignment horizontal="center" vertical="top" wrapText="1"/>
    </xf>
    <xf numFmtId="0" fontId="12" fillId="2" borderId="26" xfId="1" applyFont="1" applyBorder="1" applyAlignment="1">
      <alignment horizontal="center" vertical="top" wrapText="1"/>
    </xf>
    <xf numFmtId="0" fontId="12" fillId="2" borderId="24" xfId="1" applyFont="1" applyBorder="1" applyAlignment="1">
      <alignment horizontal="center" vertical="top"/>
    </xf>
    <xf numFmtId="0" fontId="12" fillId="2" borderId="7" xfId="1" applyFont="1" applyBorder="1" applyAlignment="1">
      <alignment horizontal="center" vertical="top"/>
    </xf>
    <xf numFmtId="0" fontId="12" fillId="2" borderId="26" xfId="1" applyFont="1" applyBorder="1" applyAlignment="1">
      <alignment horizontal="center" vertical="top"/>
    </xf>
    <xf numFmtId="0" fontId="12" fillId="2" borderId="1" xfId="1" applyFont="1" applyAlignment="1">
      <alignment horizontal="left" wrapText="1"/>
    </xf>
    <xf numFmtId="49" fontId="12" fillId="2" borderId="1" xfId="1" applyNumberFormat="1" applyFont="1" applyAlignment="1">
      <alignment horizontal="center"/>
    </xf>
    <xf numFmtId="4" fontId="12" fillId="2" borderId="1" xfId="1" applyNumberFormat="1" applyFont="1" applyAlignment="1">
      <alignment horizontal="center"/>
    </xf>
    <xf numFmtId="0" fontId="12" fillId="2" borderId="1" xfId="1" applyFont="1" applyAlignment="1">
      <alignment vertical="center" wrapText="1"/>
    </xf>
    <xf numFmtId="0" fontId="16" fillId="2" borderId="1" xfId="1" applyFont="1" applyAlignment="1">
      <alignment horizontal="left"/>
    </xf>
    <xf numFmtId="0" fontId="11" fillId="2" borderId="1" xfId="1" applyFont="1" applyAlignment="1">
      <alignment horizontal="center"/>
    </xf>
    <xf numFmtId="0" fontId="12" fillId="2" borderId="6" xfId="1" applyFont="1" applyBorder="1" applyAlignment="1">
      <alignment horizontal="center"/>
    </xf>
    <xf numFmtId="0" fontId="12" fillId="2" borderId="1" xfId="1" applyFont="1"/>
    <xf numFmtId="0" fontId="16" fillId="2" borderId="34" xfId="1" applyFont="1" applyBorder="1" applyAlignment="1">
      <alignment horizontal="center" vertical="top"/>
    </xf>
    <xf numFmtId="0" fontId="16" fillId="2" borderId="1" xfId="1" applyFont="1" applyAlignment="1">
      <alignment horizontal="center"/>
    </xf>
    <xf numFmtId="0" fontId="16" fillId="2" borderId="1" xfId="1" applyFont="1"/>
    <xf numFmtId="0" fontId="17" fillId="2" borderId="1" xfId="1" applyFont="1"/>
    <xf numFmtId="0" fontId="12" fillId="2" borderId="45" xfId="1" applyFont="1" applyBorder="1" applyAlignment="1">
      <alignment horizontal="justify" vertical="center" wrapText="1"/>
    </xf>
    <xf numFmtId="0" fontId="12" fillId="2" borderId="46" xfId="1" applyFont="1" applyBorder="1" applyAlignment="1">
      <alignment horizontal="justify" vertical="center" wrapText="1"/>
    </xf>
    <xf numFmtId="0" fontId="12" fillId="2" borderId="47" xfId="1" applyFont="1" applyBorder="1" applyAlignment="1">
      <alignment horizontal="justify" vertical="center" wrapText="1"/>
    </xf>
    <xf numFmtId="0" fontId="12" fillId="2" borderId="48" xfId="1" applyFont="1" applyBorder="1" applyAlignment="1">
      <alignment horizontal="justify" vertical="center" wrapText="1"/>
    </xf>
    <xf numFmtId="0" fontId="12" fillId="2" borderId="49" xfId="1" applyFont="1" applyBorder="1" applyAlignment="1">
      <alignment horizontal="justify" vertical="center" wrapText="1"/>
    </xf>
    <xf numFmtId="0" fontId="12" fillId="2" borderId="50" xfId="1" applyFont="1" applyBorder="1" applyAlignment="1">
      <alignment horizontal="justify" vertical="center" wrapText="1"/>
    </xf>
    <xf numFmtId="0" fontId="12" fillId="2" borderId="52" xfId="1" applyFont="1" applyBorder="1" applyAlignment="1">
      <alignment horizontal="justify" vertical="center" wrapText="1"/>
    </xf>
    <xf numFmtId="0" fontId="12" fillId="2" borderId="53" xfId="1" applyFont="1" applyBorder="1" applyAlignment="1">
      <alignment horizontal="justify" vertical="center" wrapText="1"/>
    </xf>
    <xf numFmtId="0" fontId="12" fillId="2" borderId="54" xfId="1" applyFont="1" applyBorder="1" applyAlignment="1">
      <alignment horizontal="justify" vertical="center" wrapText="1"/>
    </xf>
    <xf numFmtId="0" fontId="12" fillId="2" borderId="55" xfId="1" applyFont="1" applyBorder="1" applyAlignment="1">
      <alignment horizontal="justify" vertical="center" wrapText="1"/>
    </xf>
    <xf numFmtId="0" fontId="12" fillId="2" borderId="56" xfId="1" applyFont="1" applyBorder="1" applyAlignment="1">
      <alignment horizontal="justify" vertical="center" wrapText="1"/>
    </xf>
    <xf numFmtId="0" fontId="12" fillId="2" borderId="57" xfId="1" applyFont="1" applyBorder="1" applyAlignment="1">
      <alignment horizontal="justify" vertical="center" wrapText="1"/>
    </xf>
    <xf numFmtId="49" fontId="12" fillId="2" borderId="24" xfId="1" applyNumberFormat="1" applyFont="1" applyBorder="1" applyAlignment="1">
      <alignment horizontal="center" vertical="center"/>
    </xf>
    <xf numFmtId="49" fontId="12" fillId="2" borderId="7" xfId="1" applyNumberFormat="1" applyFont="1" applyBorder="1" applyAlignment="1">
      <alignment horizontal="center" vertical="center"/>
    </xf>
    <xf numFmtId="49" fontId="12" fillId="2" borderId="26" xfId="1" applyNumberFormat="1" applyFont="1" applyBorder="1" applyAlignment="1">
      <alignment horizontal="center" vertical="center"/>
    </xf>
    <xf numFmtId="4" fontId="12" fillId="2" borderId="24" xfId="1" applyNumberFormat="1" applyFont="1" applyBorder="1" applyAlignment="1">
      <alignment horizontal="center" vertical="center"/>
    </xf>
    <xf numFmtId="4" fontId="12" fillId="2" borderId="7" xfId="1" applyNumberFormat="1" applyFont="1" applyBorder="1" applyAlignment="1">
      <alignment horizontal="center" vertical="center"/>
    </xf>
    <xf numFmtId="4" fontId="12" fillId="2" borderId="26" xfId="1" applyNumberFormat="1" applyFont="1" applyBorder="1" applyAlignment="1">
      <alignment horizontal="center" vertical="center"/>
    </xf>
    <xf numFmtId="49" fontId="12" fillId="2" borderId="29" xfId="1" applyNumberFormat="1" applyFont="1" applyBorder="1" applyAlignment="1">
      <alignment horizontal="center" vertical="center"/>
    </xf>
    <xf numFmtId="49" fontId="12" fillId="2" borderId="34" xfId="1" applyNumberFormat="1" applyFont="1" applyBorder="1" applyAlignment="1">
      <alignment horizontal="center" vertical="center"/>
    </xf>
    <xf numFmtId="49" fontId="12" fillId="2" borderId="51" xfId="1" applyNumberFormat="1" applyFont="1" applyBorder="1" applyAlignment="1">
      <alignment horizontal="center" vertical="center"/>
    </xf>
    <xf numFmtId="4" fontId="14" fillId="2" borderId="29" xfId="1" applyNumberFormat="1" applyFont="1" applyBorder="1" applyAlignment="1">
      <alignment horizontal="center" vertical="center"/>
    </xf>
    <xf numFmtId="4" fontId="14" fillId="2" borderId="34" xfId="1" applyNumberFormat="1" applyFont="1" applyBorder="1" applyAlignment="1">
      <alignment horizontal="center" vertical="center"/>
    </xf>
    <xf numFmtId="4" fontId="14" fillId="2" borderId="51" xfId="1" applyNumberFormat="1" applyFont="1" applyBorder="1" applyAlignment="1">
      <alignment horizontal="center" vertical="center"/>
    </xf>
    <xf numFmtId="4" fontId="12" fillId="2" borderId="29" xfId="1" applyNumberFormat="1" applyFont="1" applyBorder="1" applyAlignment="1">
      <alignment horizontal="center" vertical="center"/>
    </xf>
    <xf numFmtId="4" fontId="12" fillId="2" borderId="34" xfId="1" applyNumberFormat="1" applyFont="1" applyBorder="1" applyAlignment="1">
      <alignment horizontal="center" vertical="center"/>
    </xf>
    <xf numFmtId="4" fontId="12" fillId="2" borderId="51" xfId="1" applyNumberFormat="1" applyFont="1" applyBorder="1" applyAlignment="1">
      <alignment horizontal="center" vertical="center"/>
    </xf>
    <xf numFmtId="49" fontId="12" fillId="2" borderId="33" xfId="1" applyNumberFormat="1" applyFont="1" applyBorder="1" applyAlignment="1">
      <alignment horizontal="center" vertical="center"/>
    </xf>
    <xf numFmtId="49" fontId="12" fillId="2" borderId="6" xfId="1" applyNumberFormat="1" applyFont="1" applyBorder="1" applyAlignment="1">
      <alignment horizontal="center" vertical="center"/>
    </xf>
    <xf numFmtId="49" fontId="12" fillId="2" borderId="38" xfId="1" applyNumberFormat="1" applyFont="1" applyBorder="1" applyAlignment="1">
      <alignment horizontal="center" vertical="center"/>
    </xf>
    <xf numFmtId="4" fontId="14" fillId="2" borderId="33" xfId="1" applyNumberFormat="1" applyFont="1" applyBorder="1" applyAlignment="1">
      <alignment horizontal="center" vertical="center"/>
    </xf>
    <xf numFmtId="4" fontId="14" fillId="2" borderId="6" xfId="1" applyNumberFormat="1" applyFont="1" applyBorder="1" applyAlignment="1">
      <alignment horizontal="center" vertical="center"/>
    </xf>
    <xf numFmtId="4" fontId="14" fillId="2" borderId="38" xfId="1" applyNumberFormat="1" applyFont="1" applyBorder="1" applyAlignment="1">
      <alignment horizontal="center" vertical="center"/>
    </xf>
    <xf numFmtId="4" fontId="12" fillId="2" borderId="33" xfId="1" applyNumberFormat="1" applyFont="1" applyBorder="1" applyAlignment="1">
      <alignment horizontal="center" vertical="center"/>
    </xf>
    <xf numFmtId="4" fontId="12" fillId="2" borderId="6" xfId="1" applyNumberFormat="1" applyFont="1" applyBorder="1" applyAlignment="1">
      <alignment horizontal="center" vertical="center"/>
    </xf>
    <xf numFmtId="4" fontId="12" fillId="2" borderId="38" xfId="1" applyNumberFormat="1" applyFont="1" applyBorder="1" applyAlignment="1">
      <alignment horizontal="center" vertical="center"/>
    </xf>
    <xf numFmtId="0" fontId="12" fillId="2" borderId="55" xfId="1" applyFont="1" applyBorder="1" applyAlignment="1">
      <alignment horizontal="justify" vertical="center"/>
    </xf>
    <xf numFmtId="0" fontId="12" fillId="2" borderId="56" xfId="1" applyFont="1" applyBorder="1" applyAlignment="1">
      <alignment horizontal="justify" vertical="center"/>
    </xf>
    <xf numFmtId="0" fontId="12" fillId="2" borderId="57" xfId="1" applyFont="1" applyBorder="1" applyAlignment="1">
      <alignment horizontal="justify" vertical="center"/>
    </xf>
    <xf numFmtId="49" fontId="12" fillId="2" borderId="24" xfId="1" applyNumberFormat="1" applyFont="1" applyBorder="1" applyAlignment="1">
      <alignment horizontal="center" vertical="center" wrapText="1"/>
    </xf>
    <xf numFmtId="49" fontId="12" fillId="2" borderId="7" xfId="1" applyNumberFormat="1" applyFont="1" applyBorder="1" applyAlignment="1">
      <alignment horizontal="center" vertical="center" wrapText="1"/>
    </xf>
    <xf numFmtId="49" fontId="12" fillId="2" borderId="26" xfId="1" applyNumberFormat="1" applyFont="1" applyBorder="1" applyAlignment="1">
      <alignment horizontal="center" vertical="center" wrapText="1"/>
    </xf>
    <xf numFmtId="49" fontId="12" fillId="2" borderId="24" xfId="1" applyNumberFormat="1" applyFont="1" applyBorder="1" applyAlignment="1">
      <alignment horizontal="left" vertical="center"/>
    </xf>
    <xf numFmtId="49" fontId="12" fillId="2" borderId="7" xfId="1" applyNumberFormat="1" applyFont="1" applyBorder="1" applyAlignment="1">
      <alignment horizontal="left" vertical="center"/>
    </xf>
    <xf numFmtId="49" fontId="12" fillId="2" borderId="26" xfId="1" applyNumberFormat="1" applyFont="1" applyBorder="1" applyAlignment="1">
      <alignment horizontal="left" vertical="center"/>
    </xf>
    <xf numFmtId="4" fontId="15" fillId="2" borderId="29" xfId="1" applyNumberFormat="1" applyFont="1" applyBorder="1" applyAlignment="1">
      <alignment horizontal="center" vertical="center"/>
    </xf>
    <xf numFmtId="4" fontId="15" fillId="2" borderId="34" xfId="1" applyNumberFormat="1" applyFont="1" applyBorder="1" applyAlignment="1">
      <alignment horizontal="center" vertical="center"/>
    </xf>
    <xf numFmtId="4" fontId="15" fillId="2" borderId="51" xfId="1" applyNumberFormat="1" applyFont="1" applyBorder="1" applyAlignment="1">
      <alignment horizontal="center" vertical="center"/>
    </xf>
    <xf numFmtId="4" fontId="12" fillId="3" borderId="24" xfId="1" applyNumberFormat="1" applyFont="1" applyFill="1" applyBorder="1" applyAlignment="1">
      <alignment horizontal="center" vertical="center"/>
    </xf>
    <xf numFmtId="4" fontId="12" fillId="3" borderId="7" xfId="1" applyNumberFormat="1" applyFont="1" applyFill="1" applyBorder="1" applyAlignment="1">
      <alignment horizontal="center" vertical="center"/>
    </xf>
    <xf numFmtId="4" fontId="12" fillId="3" borderId="26" xfId="1" applyNumberFormat="1" applyFont="1" applyFill="1" applyBorder="1" applyAlignment="1">
      <alignment horizontal="center" vertical="center"/>
    </xf>
    <xf numFmtId="0" fontId="12" fillId="2" borderId="58" xfId="1" applyFont="1" applyBorder="1" applyAlignment="1">
      <alignment horizontal="justify" vertical="center" wrapText="1"/>
    </xf>
    <xf numFmtId="0" fontId="12" fillId="2" borderId="59" xfId="1" applyFont="1" applyBorder="1" applyAlignment="1">
      <alignment horizontal="justify" vertical="center" wrapText="1"/>
    </xf>
    <xf numFmtId="0" fontId="12" fillId="2" borderId="60" xfId="1" applyFont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9"/>
  <sheetViews>
    <sheetView showGridLines="0" tabSelected="1" workbookViewId="0">
      <selection activeCell="A25" sqref="A25"/>
    </sheetView>
  </sheetViews>
  <sheetFormatPr defaultRowHeight="12.75" customHeight="1" x14ac:dyDescent="0.25"/>
  <cols>
    <col min="1" max="1" width="57.7109375" customWidth="1"/>
    <col min="2" max="2" width="7.85546875" customWidth="1"/>
    <col min="3" max="3" width="25.7109375" customWidth="1"/>
    <col min="4" max="5" width="18.42578125" customWidth="1"/>
    <col min="6" max="6" width="18.7109375" customWidth="1"/>
  </cols>
  <sheetData>
    <row r="1" spans="1:6" ht="15.75" x14ac:dyDescent="0.25">
      <c r="A1" s="39"/>
      <c r="B1" s="39"/>
      <c r="C1" s="39"/>
      <c r="D1" s="39"/>
      <c r="E1" s="4"/>
      <c r="F1" s="4"/>
    </row>
    <row r="2" spans="1:6" ht="15.75" x14ac:dyDescent="0.25">
      <c r="A2" s="39" t="s">
        <v>1</v>
      </c>
      <c r="B2" s="39"/>
      <c r="C2" s="39"/>
      <c r="D2" s="39"/>
      <c r="E2" s="5"/>
      <c r="F2" s="6" t="s">
        <v>2</v>
      </c>
    </row>
    <row r="3" spans="1:6" ht="15.75" x14ac:dyDescent="0.25">
      <c r="A3" s="7"/>
      <c r="B3" s="7"/>
      <c r="C3" s="7"/>
      <c r="D3" s="7"/>
      <c r="E3" s="8" t="s">
        <v>3</v>
      </c>
      <c r="F3" s="9" t="s">
        <v>4</v>
      </c>
    </row>
    <row r="4" spans="1:6" ht="15.75" x14ac:dyDescent="0.25">
      <c r="A4" s="40" t="s">
        <v>271</v>
      </c>
      <c r="B4" s="40"/>
      <c r="C4" s="40"/>
      <c r="D4" s="40"/>
      <c r="E4" s="5" t="s">
        <v>5</v>
      </c>
      <c r="F4" s="10" t="s">
        <v>6</v>
      </c>
    </row>
    <row r="5" spans="1:6" ht="15.75" x14ac:dyDescent="0.25">
      <c r="A5" s="11"/>
      <c r="B5" s="11"/>
      <c r="C5" s="11"/>
      <c r="D5" s="11"/>
      <c r="E5" s="5" t="s">
        <v>7</v>
      </c>
      <c r="F5" s="12" t="s">
        <v>17</v>
      </c>
    </row>
    <row r="6" spans="1:6" ht="32.25" customHeight="1" x14ac:dyDescent="0.25">
      <c r="A6" s="7" t="s">
        <v>8</v>
      </c>
      <c r="B6" s="41" t="s">
        <v>13</v>
      </c>
      <c r="C6" s="42"/>
      <c r="D6" s="42"/>
      <c r="E6" s="5" t="s">
        <v>9</v>
      </c>
      <c r="F6" s="12" t="s">
        <v>18</v>
      </c>
    </row>
    <row r="7" spans="1:6" ht="15.75" x14ac:dyDescent="0.25">
      <c r="A7" s="7" t="s">
        <v>10</v>
      </c>
      <c r="B7" s="43" t="s">
        <v>14</v>
      </c>
      <c r="C7" s="43"/>
      <c r="D7" s="43"/>
      <c r="E7" s="5" t="s">
        <v>11</v>
      </c>
      <c r="F7" s="13" t="s">
        <v>19</v>
      </c>
    </row>
    <row r="8" spans="1:6" ht="15.75" x14ac:dyDescent="0.25">
      <c r="A8" s="7" t="s">
        <v>15</v>
      </c>
      <c r="B8" s="7"/>
      <c r="C8" s="7"/>
      <c r="D8" s="11"/>
      <c r="E8" s="5"/>
      <c r="F8" s="14"/>
    </row>
    <row r="9" spans="1:6" ht="15.75" x14ac:dyDescent="0.25">
      <c r="A9" s="7" t="s">
        <v>16</v>
      </c>
      <c r="B9" s="7"/>
      <c r="C9" s="15"/>
      <c r="D9" s="11"/>
      <c r="E9" s="5" t="s">
        <v>0</v>
      </c>
      <c r="F9" s="16" t="s">
        <v>12</v>
      </c>
    </row>
    <row r="10" spans="1:6" ht="20.25" customHeight="1" x14ac:dyDescent="0.25">
      <c r="A10" s="39" t="s">
        <v>20</v>
      </c>
      <c r="B10" s="39"/>
      <c r="C10" s="39"/>
      <c r="D10" s="39"/>
      <c r="E10" s="17"/>
      <c r="F10" s="18"/>
    </row>
    <row r="11" spans="1:6" ht="4.1500000000000004" customHeight="1" x14ac:dyDescent="0.25">
      <c r="A11" s="53" t="s">
        <v>21</v>
      </c>
      <c r="B11" s="50" t="s">
        <v>22</v>
      </c>
      <c r="C11" s="50" t="s">
        <v>23</v>
      </c>
      <c r="D11" s="47" t="s">
        <v>24</v>
      </c>
      <c r="E11" s="47" t="s">
        <v>25</v>
      </c>
      <c r="F11" s="44" t="s">
        <v>26</v>
      </c>
    </row>
    <row r="12" spans="1:6" ht="3.6" customHeight="1" x14ac:dyDescent="0.25">
      <c r="A12" s="54"/>
      <c r="B12" s="51"/>
      <c r="C12" s="51"/>
      <c r="D12" s="48"/>
      <c r="E12" s="48"/>
      <c r="F12" s="45"/>
    </row>
    <row r="13" spans="1:6" ht="3" customHeight="1" x14ac:dyDescent="0.25">
      <c r="A13" s="54"/>
      <c r="B13" s="51"/>
      <c r="C13" s="51"/>
      <c r="D13" s="48"/>
      <c r="E13" s="48"/>
      <c r="F13" s="45"/>
    </row>
    <row r="14" spans="1:6" ht="3" customHeight="1" x14ac:dyDescent="0.25">
      <c r="A14" s="54"/>
      <c r="B14" s="51"/>
      <c r="C14" s="51"/>
      <c r="D14" s="48"/>
      <c r="E14" s="48"/>
      <c r="F14" s="45"/>
    </row>
    <row r="15" spans="1:6" ht="3" customHeight="1" x14ac:dyDescent="0.25">
      <c r="A15" s="54"/>
      <c r="B15" s="51"/>
      <c r="C15" s="51"/>
      <c r="D15" s="48"/>
      <c r="E15" s="48"/>
      <c r="F15" s="45"/>
    </row>
    <row r="16" spans="1:6" ht="3" customHeight="1" x14ac:dyDescent="0.25">
      <c r="A16" s="54"/>
      <c r="B16" s="51"/>
      <c r="C16" s="51"/>
      <c r="D16" s="48"/>
      <c r="E16" s="48"/>
      <c r="F16" s="45"/>
    </row>
    <row r="17" spans="1:6" ht="31.5" customHeight="1" x14ac:dyDescent="0.25">
      <c r="A17" s="55"/>
      <c r="B17" s="52"/>
      <c r="C17" s="52"/>
      <c r="D17" s="49"/>
      <c r="E17" s="49"/>
      <c r="F17" s="46"/>
    </row>
    <row r="18" spans="1:6" ht="12.6" customHeight="1" x14ac:dyDescent="0.25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ht="15.75" x14ac:dyDescent="0.25">
      <c r="A19" s="56" t="s">
        <v>30</v>
      </c>
      <c r="B19" s="25" t="s">
        <v>31</v>
      </c>
      <c r="C19" s="26" t="s">
        <v>32</v>
      </c>
      <c r="D19" s="27">
        <v>713738900</v>
      </c>
      <c r="E19" s="28">
        <v>506055081.50999999</v>
      </c>
      <c r="F19" s="27">
        <f>IF(OR(D19="-",IF(E19="-",0,E19)&gt;=IF(D19="-",0,D19)),"-",IF(D19="-",0,D19)-IF(E19="-",0,E19))</f>
        <v>207683818.49000001</v>
      </c>
    </row>
    <row r="20" spans="1:6" ht="15.75" x14ac:dyDescent="0.25">
      <c r="A20" s="57" t="s">
        <v>33</v>
      </c>
      <c r="B20" s="29"/>
      <c r="C20" s="30"/>
      <c r="D20" s="31"/>
      <c r="E20" s="31"/>
      <c r="F20" s="32"/>
    </row>
    <row r="21" spans="1:6" ht="16.5" customHeight="1" x14ac:dyDescent="0.25">
      <c r="A21" s="58" t="s">
        <v>34</v>
      </c>
      <c r="B21" s="33" t="s">
        <v>31</v>
      </c>
      <c r="C21" s="34" t="s">
        <v>35</v>
      </c>
      <c r="D21" s="35">
        <v>190953800</v>
      </c>
      <c r="E21" s="35">
        <v>159756083.90000001</v>
      </c>
      <c r="F21" s="36">
        <f t="shared" ref="F21:F52" si="0">IF(OR(D21="-",IF(E21="-",0,E21)&gt;=IF(D21="-",0,D21)),"-",IF(D21="-",0,D21)-IF(E21="-",0,E21))</f>
        <v>31197716.099999994</v>
      </c>
    </row>
    <row r="22" spans="1:6" ht="15.75" x14ac:dyDescent="0.25">
      <c r="A22" s="58" t="s">
        <v>36</v>
      </c>
      <c r="B22" s="33" t="s">
        <v>31</v>
      </c>
      <c r="C22" s="34" t="s">
        <v>37</v>
      </c>
      <c r="D22" s="35">
        <v>88901500</v>
      </c>
      <c r="E22" s="35">
        <v>84319768.390000001</v>
      </c>
      <c r="F22" s="36">
        <f t="shared" si="0"/>
        <v>4581731.6099999994</v>
      </c>
    </row>
    <row r="23" spans="1:6" ht="15.75" x14ac:dyDescent="0.25">
      <c r="A23" s="58" t="s">
        <v>38</v>
      </c>
      <c r="B23" s="33" t="s">
        <v>31</v>
      </c>
      <c r="C23" s="34" t="s">
        <v>39</v>
      </c>
      <c r="D23" s="35">
        <v>88901500</v>
      </c>
      <c r="E23" s="35">
        <v>84319768.390000001</v>
      </c>
      <c r="F23" s="36">
        <f t="shared" si="0"/>
        <v>4581731.6099999994</v>
      </c>
    </row>
    <row r="24" spans="1:6" ht="81" customHeight="1" x14ac:dyDescent="0.25">
      <c r="A24" s="59" t="s">
        <v>40</v>
      </c>
      <c r="B24" s="33" t="s">
        <v>31</v>
      </c>
      <c r="C24" s="34" t="s">
        <v>41</v>
      </c>
      <c r="D24" s="35">
        <v>88053100</v>
      </c>
      <c r="E24" s="35">
        <v>75249488.680000007</v>
      </c>
      <c r="F24" s="36">
        <f t="shared" si="0"/>
        <v>12803611.319999993</v>
      </c>
    </row>
    <row r="25" spans="1:6" ht="125.25" customHeight="1" x14ac:dyDescent="0.25">
      <c r="A25" s="59" t="s">
        <v>42</v>
      </c>
      <c r="B25" s="33" t="s">
        <v>31</v>
      </c>
      <c r="C25" s="34" t="s">
        <v>43</v>
      </c>
      <c r="D25" s="35" t="s">
        <v>44</v>
      </c>
      <c r="E25" s="35">
        <v>75201670.959999993</v>
      </c>
      <c r="F25" s="36" t="str">
        <f t="shared" si="0"/>
        <v>-</v>
      </c>
    </row>
    <row r="26" spans="1:6" ht="126.75" customHeight="1" x14ac:dyDescent="0.25">
      <c r="A26" s="59" t="s">
        <v>45</v>
      </c>
      <c r="B26" s="33" t="s">
        <v>31</v>
      </c>
      <c r="C26" s="34" t="s">
        <v>46</v>
      </c>
      <c r="D26" s="35" t="s">
        <v>44</v>
      </c>
      <c r="E26" s="35">
        <v>47817.72</v>
      </c>
      <c r="F26" s="36" t="str">
        <f t="shared" si="0"/>
        <v>-</v>
      </c>
    </row>
    <row r="27" spans="1:6" ht="129" customHeight="1" x14ac:dyDescent="0.25">
      <c r="A27" s="59" t="s">
        <v>47</v>
      </c>
      <c r="B27" s="33" t="s">
        <v>31</v>
      </c>
      <c r="C27" s="34" t="s">
        <v>48</v>
      </c>
      <c r="D27" s="35">
        <v>848400</v>
      </c>
      <c r="E27" s="35">
        <v>863069.65</v>
      </c>
      <c r="F27" s="36" t="str">
        <f t="shared" si="0"/>
        <v>-</v>
      </c>
    </row>
    <row r="28" spans="1:6" ht="160.5" customHeight="1" x14ac:dyDescent="0.25">
      <c r="A28" s="59" t="s">
        <v>49</v>
      </c>
      <c r="B28" s="33" t="s">
        <v>31</v>
      </c>
      <c r="C28" s="34" t="s">
        <v>50</v>
      </c>
      <c r="D28" s="35" t="s">
        <v>44</v>
      </c>
      <c r="E28" s="35">
        <v>862930.38</v>
      </c>
      <c r="F28" s="36" t="str">
        <f t="shared" si="0"/>
        <v>-</v>
      </c>
    </row>
    <row r="29" spans="1:6" ht="159.75" customHeight="1" x14ac:dyDescent="0.25">
      <c r="A29" s="59" t="s">
        <v>51</v>
      </c>
      <c r="B29" s="33" t="s">
        <v>31</v>
      </c>
      <c r="C29" s="34" t="s">
        <v>52</v>
      </c>
      <c r="D29" s="35" t="s">
        <v>44</v>
      </c>
      <c r="E29" s="35">
        <v>139.27000000000001</v>
      </c>
      <c r="F29" s="36" t="str">
        <f t="shared" si="0"/>
        <v>-</v>
      </c>
    </row>
    <row r="30" spans="1:6" ht="50.25" customHeight="1" x14ac:dyDescent="0.25">
      <c r="A30" s="58" t="s">
        <v>53</v>
      </c>
      <c r="B30" s="33" t="s">
        <v>31</v>
      </c>
      <c r="C30" s="34" t="s">
        <v>54</v>
      </c>
      <c r="D30" s="35" t="s">
        <v>44</v>
      </c>
      <c r="E30" s="35">
        <v>1367748.63</v>
      </c>
      <c r="F30" s="36" t="str">
        <f t="shared" si="0"/>
        <v>-</v>
      </c>
    </row>
    <row r="31" spans="1:6" ht="80.25" customHeight="1" x14ac:dyDescent="0.25">
      <c r="A31" s="58" t="s">
        <v>55</v>
      </c>
      <c r="B31" s="33" t="s">
        <v>31</v>
      </c>
      <c r="C31" s="34" t="s">
        <v>56</v>
      </c>
      <c r="D31" s="35" t="s">
        <v>44</v>
      </c>
      <c r="E31" s="35">
        <v>1363952.04</v>
      </c>
      <c r="F31" s="36" t="str">
        <f t="shared" si="0"/>
        <v>-</v>
      </c>
    </row>
    <row r="32" spans="1:6" ht="97.5" customHeight="1" x14ac:dyDescent="0.25">
      <c r="A32" s="58" t="s">
        <v>57</v>
      </c>
      <c r="B32" s="33" t="s">
        <v>31</v>
      </c>
      <c r="C32" s="34" t="s">
        <v>58</v>
      </c>
      <c r="D32" s="35" t="s">
        <v>44</v>
      </c>
      <c r="E32" s="35">
        <v>3796.59</v>
      </c>
      <c r="F32" s="36" t="str">
        <f t="shared" si="0"/>
        <v>-</v>
      </c>
    </row>
    <row r="33" spans="1:6" ht="51" customHeight="1" x14ac:dyDescent="0.25">
      <c r="A33" s="58" t="s">
        <v>59</v>
      </c>
      <c r="B33" s="33" t="s">
        <v>31</v>
      </c>
      <c r="C33" s="34" t="s">
        <v>60</v>
      </c>
      <c r="D33" s="35" t="s">
        <v>44</v>
      </c>
      <c r="E33" s="35">
        <v>4697235.4400000004</v>
      </c>
      <c r="F33" s="36" t="str">
        <f t="shared" si="0"/>
        <v>-</v>
      </c>
    </row>
    <row r="34" spans="1:6" ht="79.5" customHeight="1" x14ac:dyDescent="0.25">
      <c r="A34" s="58" t="s">
        <v>61</v>
      </c>
      <c r="B34" s="33" t="s">
        <v>31</v>
      </c>
      <c r="C34" s="34" t="s">
        <v>62</v>
      </c>
      <c r="D34" s="35" t="s">
        <v>44</v>
      </c>
      <c r="E34" s="35">
        <v>4697235.4400000004</v>
      </c>
      <c r="F34" s="36" t="str">
        <f t="shared" si="0"/>
        <v>-</v>
      </c>
    </row>
    <row r="35" spans="1:6" ht="66" customHeight="1" x14ac:dyDescent="0.25">
      <c r="A35" s="58" t="s">
        <v>63</v>
      </c>
      <c r="B35" s="33" t="s">
        <v>31</v>
      </c>
      <c r="C35" s="34" t="s">
        <v>64</v>
      </c>
      <c r="D35" s="35" t="s">
        <v>44</v>
      </c>
      <c r="E35" s="35">
        <v>983114.1</v>
      </c>
      <c r="F35" s="36" t="str">
        <f t="shared" si="0"/>
        <v>-</v>
      </c>
    </row>
    <row r="36" spans="1:6" ht="98.25" customHeight="1" x14ac:dyDescent="0.25">
      <c r="A36" s="59" t="s">
        <v>65</v>
      </c>
      <c r="B36" s="33" t="s">
        <v>31</v>
      </c>
      <c r="C36" s="34" t="s">
        <v>66</v>
      </c>
      <c r="D36" s="35" t="s">
        <v>44</v>
      </c>
      <c r="E36" s="35">
        <v>983114.1</v>
      </c>
      <c r="F36" s="36" t="str">
        <f t="shared" si="0"/>
        <v>-</v>
      </c>
    </row>
    <row r="37" spans="1:6" ht="63.75" customHeight="1" x14ac:dyDescent="0.25">
      <c r="A37" s="58" t="s">
        <v>67</v>
      </c>
      <c r="B37" s="33" t="s">
        <v>31</v>
      </c>
      <c r="C37" s="34" t="s">
        <v>68</v>
      </c>
      <c r="D37" s="35" t="s">
        <v>44</v>
      </c>
      <c r="E37" s="35">
        <v>1159111.8899999999</v>
      </c>
      <c r="F37" s="36" t="str">
        <f t="shared" si="0"/>
        <v>-</v>
      </c>
    </row>
    <row r="38" spans="1:6" ht="99.75" customHeight="1" x14ac:dyDescent="0.25">
      <c r="A38" s="59" t="s">
        <v>69</v>
      </c>
      <c r="B38" s="33" t="s">
        <v>31</v>
      </c>
      <c r="C38" s="34" t="s">
        <v>70</v>
      </c>
      <c r="D38" s="35" t="s">
        <v>44</v>
      </c>
      <c r="E38" s="35">
        <v>1159111.8899999999</v>
      </c>
      <c r="F38" s="36" t="str">
        <f t="shared" si="0"/>
        <v>-</v>
      </c>
    </row>
    <row r="39" spans="1:6" ht="51.75" customHeight="1" x14ac:dyDescent="0.25">
      <c r="A39" s="58" t="s">
        <v>71</v>
      </c>
      <c r="B39" s="33" t="s">
        <v>31</v>
      </c>
      <c r="C39" s="34" t="s">
        <v>72</v>
      </c>
      <c r="D39" s="35">
        <v>3649200</v>
      </c>
      <c r="E39" s="35">
        <v>3267110.4</v>
      </c>
      <c r="F39" s="36">
        <f t="shared" si="0"/>
        <v>382089.60000000009</v>
      </c>
    </row>
    <row r="40" spans="1:6" ht="33" customHeight="1" x14ac:dyDescent="0.25">
      <c r="A40" s="58" t="s">
        <v>73</v>
      </c>
      <c r="B40" s="33" t="s">
        <v>31</v>
      </c>
      <c r="C40" s="34" t="s">
        <v>74</v>
      </c>
      <c r="D40" s="35">
        <v>3649200</v>
      </c>
      <c r="E40" s="35">
        <v>3267110.4</v>
      </c>
      <c r="F40" s="36">
        <f t="shared" si="0"/>
        <v>382089.60000000009</v>
      </c>
    </row>
    <row r="41" spans="1:6" ht="85.5" customHeight="1" x14ac:dyDescent="0.25">
      <c r="A41" s="58" t="s">
        <v>75</v>
      </c>
      <c r="B41" s="33" t="s">
        <v>31</v>
      </c>
      <c r="C41" s="34" t="s">
        <v>76</v>
      </c>
      <c r="D41" s="35">
        <v>1903200</v>
      </c>
      <c r="E41" s="35">
        <v>1691642.98</v>
      </c>
      <c r="F41" s="36">
        <f t="shared" si="0"/>
        <v>211557.02000000002</v>
      </c>
    </row>
    <row r="42" spans="1:6" ht="131.25" customHeight="1" x14ac:dyDescent="0.25">
      <c r="A42" s="59" t="s">
        <v>77</v>
      </c>
      <c r="B42" s="33" t="s">
        <v>31</v>
      </c>
      <c r="C42" s="34" t="s">
        <v>78</v>
      </c>
      <c r="D42" s="35">
        <v>1903200</v>
      </c>
      <c r="E42" s="35">
        <v>1691642.98</v>
      </c>
      <c r="F42" s="36">
        <f t="shared" si="0"/>
        <v>211557.02000000002</v>
      </c>
    </row>
    <row r="43" spans="1:6" ht="113.25" customHeight="1" x14ac:dyDescent="0.25">
      <c r="A43" s="59" t="s">
        <v>79</v>
      </c>
      <c r="B43" s="33" t="s">
        <v>31</v>
      </c>
      <c r="C43" s="34" t="s">
        <v>80</v>
      </c>
      <c r="D43" s="35">
        <v>9100</v>
      </c>
      <c r="E43" s="35">
        <v>9764.91</v>
      </c>
      <c r="F43" s="36" t="str">
        <f t="shared" si="0"/>
        <v>-</v>
      </c>
    </row>
    <row r="44" spans="1:6" ht="144.75" customHeight="1" x14ac:dyDescent="0.25">
      <c r="A44" s="59" t="s">
        <v>81</v>
      </c>
      <c r="B44" s="33" t="s">
        <v>31</v>
      </c>
      <c r="C44" s="34" t="s">
        <v>82</v>
      </c>
      <c r="D44" s="35">
        <v>9100</v>
      </c>
      <c r="E44" s="35">
        <v>9764.91</v>
      </c>
      <c r="F44" s="36" t="str">
        <f t="shared" si="0"/>
        <v>-</v>
      </c>
    </row>
    <row r="45" spans="1:6" ht="83.25" customHeight="1" x14ac:dyDescent="0.25">
      <c r="A45" s="58" t="s">
        <v>83</v>
      </c>
      <c r="B45" s="33" t="s">
        <v>31</v>
      </c>
      <c r="C45" s="34" t="s">
        <v>84</v>
      </c>
      <c r="D45" s="35">
        <v>1973400</v>
      </c>
      <c r="E45" s="35">
        <v>1753960.96</v>
      </c>
      <c r="F45" s="36">
        <f t="shared" si="0"/>
        <v>219439.04000000004</v>
      </c>
    </row>
    <row r="46" spans="1:6" ht="132.75" customHeight="1" x14ac:dyDescent="0.25">
      <c r="A46" s="59" t="s">
        <v>85</v>
      </c>
      <c r="B46" s="33" t="s">
        <v>31</v>
      </c>
      <c r="C46" s="34" t="s">
        <v>86</v>
      </c>
      <c r="D46" s="35">
        <v>1973400</v>
      </c>
      <c r="E46" s="35">
        <v>1753960.96</v>
      </c>
      <c r="F46" s="36">
        <f t="shared" si="0"/>
        <v>219439.04000000004</v>
      </c>
    </row>
    <row r="47" spans="1:6" ht="81" customHeight="1" x14ac:dyDescent="0.25">
      <c r="A47" s="58" t="s">
        <v>87</v>
      </c>
      <c r="B47" s="33" t="s">
        <v>31</v>
      </c>
      <c r="C47" s="34" t="s">
        <v>88</v>
      </c>
      <c r="D47" s="35">
        <v>-236500</v>
      </c>
      <c r="E47" s="35">
        <v>-188258.45</v>
      </c>
      <c r="F47" s="36" t="str">
        <f t="shared" si="0"/>
        <v>-</v>
      </c>
    </row>
    <row r="48" spans="1:6" ht="132" customHeight="1" x14ac:dyDescent="0.25">
      <c r="A48" s="59" t="s">
        <v>89</v>
      </c>
      <c r="B48" s="33" t="s">
        <v>31</v>
      </c>
      <c r="C48" s="34" t="s">
        <v>90</v>
      </c>
      <c r="D48" s="35">
        <v>-236500</v>
      </c>
      <c r="E48" s="35">
        <v>-188258.45</v>
      </c>
      <c r="F48" s="36" t="str">
        <f t="shared" si="0"/>
        <v>-</v>
      </c>
    </row>
    <row r="49" spans="1:6" ht="15.75" x14ac:dyDescent="0.25">
      <c r="A49" s="58" t="s">
        <v>91</v>
      </c>
      <c r="B49" s="33" t="s">
        <v>31</v>
      </c>
      <c r="C49" s="34" t="s">
        <v>92</v>
      </c>
      <c r="D49" s="35">
        <v>694200</v>
      </c>
      <c r="E49" s="35">
        <v>566126</v>
      </c>
      <c r="F49" s="36">
        <f t="shared" si="0"/>
        <v>128074</v>
      </c>
    </row>
    <row r="50" spans="1:6" ht="15.75" x14ac:dyDescent="0.25">
      <c r="A50" s="58" t="s">
        <v>93</v>
      </c>
      <c r="B50" s="33" t="s">
        <v>31</v>
      </c>
      <c r="C50" s="34" t="s">
        <v>94</v>
      </c>
      <c r="D50" s="35">
        <v>694200</v>
      </c>
      <c r="E50" s="35">
        <v>566126</v>
      </c>
      <c r="F50" s="36">
        <f t="shared" si="0"/>
        <v>128074</v>
      </c>
    </row>
    <row r="51" spans="1:6" ht="15.75" x14ac:dyDescent="0.25">
      <c r="A51" s="58" t="s">
        <v>93</v>
      </c>
      <c r="B51" s="33" t="s">
        <v>31</v>
      </c>
      <c r="C51" s="34" t="s">
        <v>95</v>
      </c>
      <c r="D51" s="35">
        <v>694200</v>
      </c>
      <c r="E51" s="35">
        <v>566126</v>
      </c>
      <c r="F51" s="36">
        <f t="shared" si="0"/>
        <v>128074</v>
      </c>
    </row>
    <row r="52" spans="1:6" ht="48.75" customHeight="1" x14ac:dyDescent="0.25">
      <c r="A52" s="58" t="s">
        <v>96</v>
      </c>
      <c r="B52" s="33" t="s">
        <v>31</v>
      </c>
      <c r="C52" s="34" t="s">
        <v>97</v>
      </c>
      <c r="D52" s="35" t="s">
        <v>44</v>
      </c>
      <c r="E52" s="35">
        <v>566126</v>
      </c>
      <c r="F52" s="36" t="str">
        <f t="shared" si="0"/>
        <v>-</v>
      </c>
    </row>
    <row r="53" spans="1:6" ht="15.75" x14ac:dyDescent="0.25">
      <c r="A53" s="58" t="s">
        <v>98</v>
      </c>
      <c r="B53" s="33" t="s">
        <v>31</v>
      </c>
      <c r="C53" s="34" t="s">
        <v>99</v>
      </c>
      <c r="D53" s="35">
        <v>81058300</v>
      </c>
      <c r="E53" s="35">
        <v>56330724.979999997</v>
      </c>
      <c r="F53" s="36">
        <f t="shared" ref="F53:F84" si="1">IF(OR(D53="-",IF(E53="-",0,E53)&gt;=IF(D53="-",0,D53)),"-",IF(D53="-",0,D53)-IF(E53="-",0,E53))</f>
        <v>24727575.020000003</v>
      </c>
    </row>
    <row r="54" spans="1:6" ht="15.75" x14ac:dyDescent="0.25">
      <c r="A54" s="58" t="s">
        <v>100</v>
      </c>
      <c r="B54" s="33" t="s">
        <v>31</v>
      </c>
      <c r="C54" s="34" t="s">
        <v>101</v>
      </c>
      <c r="D54" s="35">
        <v>10868100</v>
      </c>
      <c r="E54" s="35">
        <v>5317739.21</v>
      </c>
      <c r="F54" s="36">
        <f t="shared" si="1"/>
        <v>5550360.79</v>
      </c>
    </row>
    <row r="55" spans="1:6" ht="51" customHeight="1" x14ac:dyDescent="0.25">
      <c r="A55" s="58" t="s">
        <v>102</v>
      </c>
      <c r="B55" s="33" t="s">
        <v>31</v>
      </c>
      <c r="C55" s="34" t="s">
        <v>103</v>
      </c>
      <c r="D55" s="35">
        <v>10868100</v>
      </c>
      <c r="E55" s="35">
        <v>5317739.21</v>
      </c>
      <c r="F55" s="36">
        <f t="shared" si="1"/>
        <v>5550360.79</v>
      </c>
    </row>
    <row r="56" spans="1:6" ht="85.5" customHeight="1" x14ac:dyDescent="0.25">
      <c r="A56" s="58" t="s">
        <v>104</v>
      </c>
      <c r="B56" s="33" t="s">
        <v>31</v>
      </c>
      <c r="C56" s="34" t="s">
        <v>105</v>
      </c>
      <c r="D56" s="35" t="s">
        <v>44</v>
      </c>
      <c r="E56" s="35">
        <v>5317739.21</v>
      </c>
      <c r="F56" s="36" t="str">
        <f t="shared" si="1"/>
        <v>-</v>
      </c>
    </row>
    <row r="57" spans="1:6" ht="15.75" x14ac:dyDescent="0.25">
      <c r="A57" s="58" t="s">
        <v>106</v>
      </c>
      <c r="B57" s="33" t="s">
        <v>31</v>
      </c>
      <c r="C57" s="34" t="s">
        <v>107</v>
      </c>
      <c r="D57" s="35">
        <v>35272200</v>
      </c>
      <c r="E57" s="35">
        <v>22551433.710000001</v>
      </c>
      <c r="F57" s="36">
        <f t="shared" si="1"/>
        <v>12720766.289999999</v>
      </c>
    </row>
    <row r="58" spans="1:6" ht="15.75" x14ac:dyDescent="0.25">
      <c r="A58" s="58" t="s">
        <v>108</v>
      </c>
      <c r="B58" s="33" t="s">
        <v>31</v>
      </c>
      <c r="C58" s="34" t="s">
        <v>109</v>
      </c>
      <c r="D58" s="35">
        <v>5833600</v>
      </c>
      <c r="E58" s="35">
        <v>4725181.16</v>
      </c>
      <c r="F58" s="36">
        <f t="shared" si="1"/>
        <v>1108418.8399999999</v>
      </c>
    </row>
    <row r="59" spans="1:6" ht="49.5" customHeight="1" x14ac:dyDescent="0.25">
      <c r="A59" s="58" t="s">
        <v>110</v>
      </c>
      <c r="B59" s="33" t="s">
        <v>31</v>
      </c>
      <c r="C59" s="34" t="s">
        <v>111</v>
      </c>
      <c r="D59" s="35" t="s">
        <v>44</v>
      </c>
      <c r="E59" s="35">
        <v>4725181.16</v>
      </c>
      <c r="F59" s="36" t="str">
        <f t="shared" si="1"/>
        <v>-</v>
      </c>
    </row>
    <row r="60" spans="1:6" ht="15.75" x14ac:dyDescent="0.25">
      <c r="A60" s="58" t="s">
        <v>112</v>
      </c>
      <c r="B60" s="33" t="s">
        <v>31</v>
      </c>
      <c r="C60" s="34" t="s">
        <v>113</v>
      </c>
      <c r="D60" s="35">
        <v>29438600</v>
      </c>
      <c r="E60" s="35">
        <v>17826252.550000001</v>
      </c>
      <c r="F60" s="36">
        <f t="shared" si="1"/>
        <v>11612347.449999999</v>
      </c>
    </row>
    <row r="61" spans="1:6" ht="48.75" customHeight="1" x14ac:dyDescent="0.25">
      <c r="A61" s="58" t="s">
        <v>114</v>
      </c>
      <c r="B61" s="33" t="s">
        <v>31</v>
      </c>
      <c r="C61" s="34" t="s">
        <v>115</v>
      </c>
      <c r="D61" s="35" t="s">
        <v>44</v>
      </c>
      <c r="E61" s="35">
        <v>17826252.550000001</v>
      </c>
      <c r="F61" s="36" t="str">
        <f t="shared" si="1"/>
        <v>-</v>
      </c>
    </row>
    <row r="62" spans="1:6" ht="15.75" x14ac:dyDescent="0.25">
      <c r="A62" s="58" t="s">
        <v>116</v>
      </c>
      <c r="B62" s="33" t="s">
        <v>31</v>
      </c>
      <c r="C62" s="34" t="s">
        <v>117</v>
      </c>
      <c r="D62" s="35">
        <v>34918000</v>
      </c>
      <c r="E62" s="35">
        <v>28461552.059999999</v>
      </c>
      <c r="F62" s="36">
        <f t="shared" si="1"/>
        <v>6456447.9400000013</v>
      </c>
    </row>
    <row r="63" spans="1:6" ht="15.75" x14ac:dyDescent="0.25">
      <c r="A63" s="58" t="s">
        <v>118</v>
      </c>
      <c r="B63" s="33" t="s">
        <v>31</v>
      </c>
      <c r="C63" s="34" t="s">
        <v>119</v>
      </c>
      <c r="D63" s="35">
        <v>18817400</v>
      </c>
      <c r="E63" s="35">
        <v>22347945.449999999</v>
      </c>
      <c r="F63" s="36" t="str">
        <f t="shared" si="1"/>
        <v>-</v>
      </c>
    </row>
    <row r="64" spans="1:6" ht="48.75" customHeight="1" x14ac:dyDescent="0.25">
      <c r="A64" s="58" t="s">
        <v>120</v>
      </c>
      <c r="B64" s="33" t="s">
        <v>31</v>
      </c>
      <c r="C64" s="34" t="s">
        <v>121</v>
      </c>
      <c r="D64" s="35">
        <v>18817400</v>
      </c>
      <c r="E64" s="35">
        <v>22347945.449999999</v>
      </c>
      <c r="F64" s="36" t="str">
        <f t="shared" si="1"/>
        <v>-</v>
      </c>
    </row>
    <row r="65" spans="1:6" ht="15.75" x14ac:dyDescent="0.25">
      <c r="A65" s="58" t="s">
        <v>122</v>
      </c>
      <c r="B65" s="33" t="s">
        <v>31</v>
      </c>
      <c r="C65" s="34" t="s">
        <v>123</v>
      </c>
      <c r="D65" s="35">
        <v>16100600</v>
      </c>
      <c r="E65" s="35">
        <v>6113606.6100000003</v>
      </c>
      <c r="F65" s="36">
        <f t="shared" si="1"/>
        <v>9986993.3900000006</v>
      </c>
    </row>
    <row r="66" spans="1:6" ht="49.5" customHeight="1" x14ac:dyDescent="0.25">
      <c r="A66" s="58" t="s">
        <v>124</v>
      </c>
      <c r="B66" s="33" t="s">
        <v>31</v>
      </c>
      <c r="C66" s="34" t="s">
        <v>125</v>
      </c>
      <c r="D66" s="35">
        <v>16100600</v>
      </c>
      <c r="E66" s="35">
        <v>6113606.6100000003</v>
      </c>
      <c r="F66" s="36">
        <f t="shared" si="1"/>
        <v>9986993.3900000006</v>
      </c>
    </row>
    <row r="67" spans="1:6" ht="51.75" customHeight="1" x14ac:dyDescent="0.25">
      <c r="A67" s="58" t="s">
        <v>126</v>
      </c>
      <c r="B67" s="33" t="s">
        <v>31</v>
      </c>
      <c r="C67" s="34" t="s">
        <v>127</v>
      </c>
      <c r="D67" s="35">
        <v>11598100</v>
      </c>
      <c r="E67" s="35">
        <v>9024254.4600000009</v>
      </c>
      <c r="F67" s="36">
        <f t="shared" si="1"/>
        <v>2573845.5399999991</v>
      </c>
    </row>
    <row r="68" spans="1:6" ht="100.5" customHeight="1" x14ac:dyDescent="0.25">
      <c r="A68" s="59" t="s">
        <v>128</v>
      </c>
      <c r="B68" s="33" t="s">
        <v>31</v>
      </c>
      <c r="C68" s="34" t="s">
        <v>129</v>
      </c>
      <c r="D68" s="35">
        <v>9323200</v>
      </c>
      <c r="E68" s="35">
        <v>6334717.0099999998</v>
      </c>
      <c r="F68" s="36">
        <f t="shared" si="1"/>
        <v>2988482.99</v>
      </c>
    </row>
    <row r="69" spans="1:6" ht="83.25" customHeight="1" x14ac:dyDescent="0.25">
      <c r="A69" s="58" t="s">
        <v>130</v>
      </c>
      <c r="B69" s="33" t="s">
        <v>31</v>
      </c>
      <c r="C69" s="34" t="s">
        <v>131</v>
      </c>
      <c r="D69" s="35">
        <v>5429600</v>
      </c>
      <c r="E69" s="35">
        <v>3461286.23</v>
      </c>
      <c r="F69" s="36">
        <f t="shared" si="1"/>
        <v>1968313.77</v>
      </c>
    </row>
    <row r="70" spans="1:6" ht="95.25" customHeight="1" x14ac:dyDescent="0.25">
      <c r="A70" s="59" t="s">
        <v>132</v>
      </c>
      <c r="B70" s="33" t="s">
        <v>31</v>
      </c>
      <c r="C70" s="34" t="s">
        <v>133</v>
      </c>
      <c r="D70" s="35">
        <v>5429600</v>
      </c>
      <c r="E70" s="35">
        <v>3461286.23</v>
      </c>
      <c r="F70" s="36">
        <f t="shared" si="1"/>
        <v>1968313.77</v>
      </c>
    </row>
    <row r="71" spans="1:6" ht="99" customHeight="1" x14ac:dyDescent="0.25">
      <c r="A71" s="59" t="s">
        <v>134</v>
      </c>
      <c r="B71" s="33" t="s">
        <v>31</v>
      </c>
      <c r="C71" s="34" t="s">
        <v>135</v>
      </c>
      <c r="D71" s="35">
        <v>500900</v>
      </c>
      <c r="E71" s="35">
        <v>425541.17</v>
      </c>
      <c r="F71" s="36">
        <f t="shared" si="1"/>
        <v>75358.830000000016</v>
      </c>
    </row>
    <row r="72" spans="1:6" ht="84.75" customHeight="1" x14ac:dyDescent="0.25">
      <c r="A72" s="58" t="s">
        <v>136</v>
      </c>
      <c r="B72" s="33" t="s">
        <v>31</v>
      </c>
      <c r="C72" s="34" t="s">
        <v>137</v>
      </c>
      <c r="D72" s="35">
        <v>500900</v>
      </c>
      <c r="E72" s="35">
        <v>425541.17</v>
      </c>
      <c r="F72" s="36">
        <f t="shared" si="1"/>
        <v>75358.830000000016</v>
      </c>
    </row>
    <row r="73" spans="1:6" ht="51.75" customHeight="1" x14ac:dyDescent="0.25">
      <c r="A73" s="58" t="s">
        <v>138</v>
      </c>
      <c r="B73" s="33" t="s">
        <v>31</v>
      </c>
      <c r="C73" s="34" t="s">
        <v>139</v>
      </c>
      <c r="D73" s="35">
        <v>3392700</v>
      </c>
      <c r="E73" s="35">
        <v>2447889.61</v>
      </c>
      <c r="F73" s="36">
        <f t="shared" si="1"/>
        <v>944810.39000000013</v>
      </c>
    </row>
    <row r="74" spans="1:6" ht="50.25" customHeight="1" x14ac:dyDescent="0.25">
      <c r="A74" s="58" t="s">
        <v>140</v>
      </c>
      <c r="B74" s="33" t="s">
        <v>31</v>
      </c>
      <c r="C74" s="34" t="s">
        <v>141</v>
      </c>
      <c r="D74" s="35">
        <v>3392700</v>
      </c>
      <c r="E74" s="35">
        <v>2447889.61</v>
      </c>
      <c r="F74" s="36">
        <f t="shared" si="1"/>
        <v>944810.39000000013</v>
      </c>
    </row>
    <row r="75" spans="1:6" ht="98.25" customHeight="1" x14ac:dyDescent="0.25">
      <c r="A75" s="59" t="s">
        <v>142</v>
      </c>
      <c r="B75" s="33" t="s">
        <v>31</v>
      </c>
      <c r="C75" s="34" t="s">
        <v>143</v>
      </c>
      <c r="D75" s="35">
        <v>2274900</v>
      </c>
      <c r="E75" s="35">
        <v>2689537.45</v>
      </c>
      <c r="F75" s="36" t="str">
        <f t="shared" si="1"/>
        <v>-</v>
      </c>
    </row>
    <row r="76" spans="1:6" ht="97.5" customHeight="1" x14ac:dyDescent="0.25">
      <c r="A76" s="59" t="s">
        <v>144</v>
      </c>
      <c r="B76" s="33" t="s">
        <v>31</v>
      </c>
      <c r="C76" s="34" t="s">
        <v>145</v>
      </c>
      <c r="D76" s="35">
        <v>890000</v>
      </c>
      <c r="E76" s="35">
        <v>748329.62</v>
      </c>
      <c r="F76" s="36">
        <f t="shared" si="1"/>
        <v>141670.38</v>
      </c>
    </row>
    <row r="77" spans="1:6" ht="101.25" customHeight="1" x14ac:dyDescent="0.25">
      <c r="A77" s="58" t="s">
        <v>146</v>
      </c>
      <c r="B77" s="33" t="s">
        <v>31</v>
      </c>
      <c r="C77" s="34" t="s">
        <v>147</v>
      </c>
      <c r="D77" s="35">
        <v>890000</v>
      </c>
      <c r="E77" s="35">
        <v>748329.62</v>
      </c>
      <c r="F77" s="36">
        <f t="shared" si="1"/>
        <v>141670.38</v>
      </c>
    </row>
    <row r="78" spans="1:6" ht="133.5" customHeight="1" x14ac:dyDescent="0.25">
      <c r="A78" s="59" t="s">
        <v>148</v>
      </c>
      <c r="B78" s="33" t="s">
        <v>31</v>
      </c>
      <c r="C78" s="34" t="s">
        <v>149</v>
      </c>
      <c r="D78" s="35">
        <v>1384900</v>
      </c>
      <c r="E78" s="35">
        <v>1941207.83</v>
      </c>
      <c r="F78" s="36" t="str">
        <f t="shared" si="1"/>
        <v>-</v>
      </c>
    </row>
    <row r="79" spans="1:6" ht="117.75" customHeight="1" x14ac:dyDescent="0.25">
      <c r="A79" s="59" t="s">
        <v>150</v>
      </c>
      <c r="B79" s="33" t="s">
        <v>31</v>
      </c>
      <c r="C79" s="34" t="s">
        <v>151</v>
      </c>
      <c r="D79" s="35">
        <v>1384900</v>
      </c>
      <c r="E79" s="35">
        <v>1941207.83</v>
      </c>
      <c r="F79" s="36" t="str">
        <f t="shared" si="1"/>
        <v>-</v>
      </c>
    </row>
    <row r="80" spans="1:6" ht="34.5" customHeight="1" x14ac:dyDescent="0.25">
      <c r="A80" s="58" t="s">
        <v>152</v>
      </c>
      <c r="B80" s="33" t="s">
        <v>31</v>
      </c>
      <c r="C80" s="34" t="s">
        <v>153</v>
      </c>
      <c r="D80" s="35">
        <v>2898000</v>
      </c>
      <c r="E80" s="35">
        <v>2897977.14</v>
      </c>
      <c r="F80" s="36">
        <f t="shared" si="1"/>
        <v>22.859999999869615</v>
      </c>
    </row>
    <row r="81" spans="1:6" ht="16.5" customHeight="1" x14ac:dyDescent="0.25">
      <c r="A81" s="58" t="s">
        <v>154</v>
      </c>
      <c r="B81" s="33" t="s">
        <v>31</v>
      </c>
      <c r="C81" s="34" t="s">
        <v>155</v>
      </c>
      <c r="D81" s="35">
        <v>2898000</v>
      </c>
      <c r="E81" s="35">
        <v>2897977.14</v>
      </c>
      <c r="F81" s="36">
        <f t="shared" si="1"/>
        <v>22.859999999869615</v>
      </c>
    </row>
    <row r="82" spans="1:6" ht="15.75" customHeight="1" x14ac:dyDescent="0.25">
      <c r="A82" s="58" t="s">
        <v>156</v>
      </c>
      <c r="B82" s="33" t="s">
        <v>31</v>
      </c>
      <c r="C82" s="34" t="s">
        <v>157</v>
      </c>
      <c r="D82" s="35">
        <v>2898000</v>
      </c>
      <c r="E82" s="35">
        <v>2897977.14</v>
      </c>
      <c r="F82" s="36">
        <f t="shared" si="1"/>
        <v>22.859999999869615</v>
      </c>
    </row>
    <row r="83" spans="1:6" ht="32.25" customHeight="1" x14ac:dyDescent="0.25">
      <c r="A83" s="58" t="s">
        <v>158</v>
      </c>
      <c r="B83" s="33" t="s">
        <v>31</v>
      </c>
      <c r="C83" s="34" t="s">
        <v>159</v>
      </c>
      <c r="D83" s="35">
        <v>2898000</v>
      </c>
      <c r="E83" s="35">
        <v>2897977.14</v>
      </c>
      <c r="F83" s="36">
        <f t="shared" si="1"/>
        <v>22.859999999869615</v>
      </c>
    </row>
    <row r="84" spans="1:6" ht="33.75" customHeight="1" x14ac:dyDescent="0.25">
      <c r="A84" s="58" t="s">
        <v>160</v>
      </c>
      <c r="B84" s="33" t="s">
        <v>31</v>
      </c>
      <c r="C84" s="34" t="s">
        <v>161</v>
      </c>
      <c r="D84" s="35">
        <v>2018500</v>
      </c>
      <c r="E84" s="35">
        <v>2759998.23</v>
      </c>
      <c r="F84" s="36" t="str">
        <f t="shared" si="1"/>
        <v>-</v>
      </c>
    </row>
    <row r="85" spans="1:6" ht="34.5" customHeight="1" x14ac:dyDescent="0.25">
      <c r="A85" s="58" t="s">
        <v>162</v>
      </c>
      <c r="B85" s="33" t="s">
        <v>31</v>
      </c>
      <c r="C85" s="34" t="s">
        <v>163</v>
      </c>
      <c r="D85" s="35">
        <v>1814300</v>
      </c>
      <c r="E85" s="35">
        <v>2480614.02</v>
      </c>
      <c r="F85" s="36" t="str">
        <f t="shared" ref="F85:F116" si="2">IF(OR(D85="-",IF(E85="-",0,E85)&gt;=IF(D85="-",0,D85)),"-",IF(D85="-",0,D85)-IF(E85="-",0,E85))</f>
        <v>-</v>
      </c>
    </row>
    <row r="86" spans="1:6" ht="30.75" customHeight="1" x14ac:dyDescent="0.25">
      <c r="A86" s="58" t="s">
        <v>164</v>
      </c>
      <c r="B86" s="33" t="s">
        <v>31</v>
      </c>
      <c r="C86" s="34" t="s">
        <v>165</v>
      </c>
      <c r="D86" s="35">
        <v>1814300</v>
      </c>
      <c r="E86" s="35">
        <v>2480614.02</v>
      </c>
      <c r="F86" s="36" t="str">
        <f t="shared" si="2"/>
        <v>-</v>
      </c>
    </row>
    <row r="87" spans="1:6" ht="48.75" customHeight="1" x14ac:dyDescent="0.25">
      <c r="A87" s="58" t="s">
        <v>166</v>
      </c>
      <c r="B87" s="33" t="s">
        <v>31</v>
      </c>
      <c r="C87" s="34" t="s">
        <v>167</v>
      </c>
      <c r="D87" s="35">
        <v>1814300</v>
      </c>
      <c r="E87" s="35">
        <v>2480614.02</v>
      </c>
      <c r="F87" s="36" t="str">
        <f t="shared" si="2"/>
        <v>-</v>
      </c>
    </row>
    <row r="88" spans="1:6" ht="84" customHeight="1" x14ac:dyDescent="0.25">
      <c r="A88" s="58" t="s">
        <v>168</v>
      </c>
      <c r="B88" s="33" t="s">
        <v>31</v>
      </c>
      <c r="C88" s="34" t="s">
        <v>169</v>
      </c>
      <c r="D88" s="35">
        <v>204200</v>
      </c>
      <c r="E88" s="35">
        <v>279384.21000000002</v>
      </c>
      <c r="F88" s="36" t="str">
        <f t="shared" si="2"/>
        <v>-</v>
      </c>
    </row>
    <row r="89" spans="1:6" ht="79.5" customHeight="1" x14ac:dyDescent="0.25">
      <c r="A89" s="58" t="s">
        <v>170</v>
      </c>
      <c r="B89" s="33" t="s">
        <v>31</v>
      </c>
      <c r="C89" s="34" t="s">
        <v>171</v>
      </c>
      <c r="D89" s="35">
        <v>204200</v>
      </c>
      <c r="E89" s="35">
        <v>279384.21000000002</v>
      </c>
      <c r="F89" s="36" t="str">
        <f t="shared" si="2"/>
        <v>-</v>
      </c>
    </row>
    <row r="90" spans="1:6" ht="93.75" customHeight="1" x14ac:dyDescent="0.25">
      <c r="A90" s="59" t="s">
        <v>172</v>
      </c>
      <c r="B90" s="33" t="s">
        <v>31</v>
      </c>
      <c r="C90" s="34" t="s">
        <v>173</v>
      </c>
      <c r="D90" s="35">
        <v>204200</v>
      </c>
      <c r="E90" s="35">
        <v>279384.21000000002</v>
      </c>
      <c r="F90" s="36" t="str">
        <f t="shared" si="2"/>
        <v>-</v>
      </c>
    </row>
    <row r="91" spans="1:6" ht="20.25" customHeight="1" x14ac:dyDescent="0.25">
      <c r="A91" s="58" t="s">
        <v>174</v>
      </c>
      <c r="B91" s="33" t="s">
        <v>31</v>
      </c>
      <c r="C91" s="34" t="s">
        <v>175</v>
      </c>
      <c r="D91" s="35">
        <v>136000</v>
      </c>
      <c r="E91" s="35">
        <v>269400.87</v>
      </c>
      <c r="F91" s="36" t="str">
        <f t="shared" si="2"/>
        <v>-</v>
      </c>
    </row>
    <row r="92" spans="1:6" ht="50.25" customHeight="1" x14ac:dyDescent="0.25">
      <c r="A92" s="58" t="s">
        <v>176</v>
      </c>
      <c r="B92" s="33" t="s">
        <v>31</v>
      </c>
      <c r="C92" s="34" t="s">
        <v>177</v>
      </c>
      <c r="D92" s="35" t="s">
        <v>44</v>
      </c>
      <c r="E92" s="35">
        <v>197059.17</v>
      </c>
      <c r="F92" s="36" t="str">
        <f t="shared" si="2"/>
        <v>-</v>
      </c>
    </row>
    <row r="93" spans="1:6" ht="66.75" customHeight="1" x14ac:dyDescent="0.25">
      <c r="A93" s="58" t="s">
        <v>178</v>
      </c>
      <c r="B93" s="33" t="s">
        <v>31</v>
      </c>
      <c r="C93" s="34" t="s">
        <v>179</v>
      </c>
      <c r="D93" s="35" t="s">
        <v>44</v>
      </c>
      <c r="E93" s="35">
        <v>197059.17</v>
      </c>
      <c r="F93" s="36" t="str">
        <f t="shared" si="2"/>
        <v>-</v>
      </c>
    </row>
    <row r="94" spans="1:6" ht="132" customHeight="1" x14ac:dyDescent="0.25">
      <c r="A94" s="59" t="s">
        <v>180</v>
      </c>
      <c r="B94" s="33" t="s">
        <v>31</v>
      </c>
      <c r="C94" s="34" t="s">
        <v>181</v>
      </c>
      <c r="D94" s="35">
        <v>136000</v>
      </c>
      <c r="E94" s="35">
        <v>72341.7</v>
      </c>
      <c r="F94" s="36">
        <f t="shared" si="2"/>
        <v>63658.3</v>
      </c>
    </row>
    <row r="95" spans="1:6" ht="64.5" customHeight="1" x14ac:dyDescent="0.25">
      <c r="A95" s="58" t="s">
        <v>182</v>
      </c>
      <c r="B95" s="33" t="s">
        <v>31</v>
      </c>
      <c r="C95" s="34" t="s">
        <v>183</v>
      </c>
      <c r="D95" s="35" t="s">
        <v>44</v>
      </c>
      <c r="E95" s="35">
        <v>15539.14</v>
      </c>
      <c r="F95" s="36" t="str">
        <f t="shared" si="2"/>
        <v>-</v>
      </c>
    </row>
    <row r="96" spans="1:6" ht="99.75" customHeight="1" x14ac:dyDescent="0.25">
      <c r="A96" s="58" t="s">
        <v>184</v>
      </c>
      <c r="B96" s="33" t="s">
        <v>31</v>
      </c>
      <c r="C96" s="34" t="s">
        <v>185</v>
      </c>
      <c r="D96" s="35" t="s">
        <v>44</v>
      </c>
      <c r="E96" s="35">
        <v>15539.14</v>
      </c>
      <c r="F96" s="36" t="str">
        <f t="shared" si="2"/>
        <v>-</v>
      </c>
    </row>
    <row r="97" spans="1:6" ht="99.75" customHeight="1" x14ac:dyDescent="0.25">
      <c r="A97" s="59" t="s">
        <v>186</v>
      </c>
      <c r="B97" s="33" t="s">
        <v>31</v>
      </c>
      <c r="C97" s="34" t="s">
        <v>187</v>
      </c>
      <c r="D97" s="35">
        <v>136000</v>
      </c>
      <c r="E97" s="35">
        <v>56802.559999999998</v>
      </c>
      <c r="F97" s="36">
        <f t="shared" si="2"/>
        <v>79197.440000000002</v>
      </c>
    </row>
    <row r="98" spans="1:6" ht="98.25" customHeight="1" x14ac:dyDescent="0.25">
      <c r="A98" s="58" t="s">
        <v>188</v>
      </c>
      <c r="B98" s="33" t="s">
        <v>31</v>
      </c>
      <c r="C98" s="34" t="s">
        <v>189</v>
      </c>
      <c r="D98" s="35">
        <v>136000</v>
      </c>
      <c r="E98" s="35">
        <v>56802.559999999998</v>
      </c>
      <c r="F98" s="36">
        <f t="shared" si="2"/>
        <v>79197.440000000002</v>
      </c>
    </row>
    <row r="99" spans="1:6" ht="15.75" x14ac:dyDescent="0.25">
      <c r="A99" s="58" t="s">
        <v>190</v>
      </c>
      <c r="B99" s="33" t="s">
        <v>31</v>
      </c>
      <c r="C99" s="34" t="s">
        <v>191</v>
      </c>
      <c r="D99" s="35" t="s">
        <v>44</v>
      </c>
      <c r="E99" s="35">
        <v>320723.43</v>
      </c>
      <c r="F99" s="36" t="str">
        <f t="shared" si="2"/>
        <v>-</v>
      </c>
    </row>
    <row r="100" spans="1:6" ht="15.75" x14ac:dyDescent="0.25">
      <c r="A100" s="58" t="s">
        <v>192</v>
      </c>
      <c r="B100" s="33" t="s">
        <v>31</v>
      </c>
      <c r="C100" s="34" t="s">
        <v>193</v>
      </c>
      <c r="D100" s="35" t="s">
        <v>44</v>
      </c>
      <c r="E100" s="35">
        <v>13136.75</v>
      </c>
      <c r="F100" s="36" t="str">
        <f t="shared" si="2"/>
        <v>-</v>
      </c>
    </row>
    <row r="101" spans="1:6" ht="33" customHeight="1" x14ac:dyDescent="0.25">
      <c r="A101" s="58" t="s">
        <v>194</v>
      </c>
      <c r="B101" s="33" t="s">
        <v>31</v>
      </c>
      <c r="C101" s="34" t="s">
        <v>195</v>
      </c>
      <c r="D101" s="35" t="s">
        <v>44</v>
      </c>
      <c r="E101" s="35">
        <v>13136.75</v>
      </c>
      <c r="F101" s="36" t="str">
        <f t="shared" si="2"/>
        <v>-</v>
      </c>
    </row>
    <row r="102" spans="1:6" ht="15.75" x14ac:dyDescent="0.25">
      <c r="A102" s="58" t="s">
        <v>196</v>
      </c>
      <c r="B102" s="33" t="s">
        <v>31</v>
      </c>
      <c r="C102" s="34" t="s">
        <v>197</v>
      </c>
      <c r="D102" s="35" t="s">
        <v>44</v>
      </c>
      <c r="E102" s="35">
        <v>-1700</v>
      </c>
      <c r="F102" s="36" t="str">
        <f t="shared" si="2"/>
        <v>-</v>
      </c>
    </row>
    <row r="103" spans="1:6" ht="34.5" customHeight="1" x14ac:dyDescent="0.25">
      <c r="A103" s="58" t="s">
        <v>198</v>
      </c>
      <c r="B103" s="33" t="s">
        <v>31</v>
      </c>
      <c r="C103" s="34" t="s">
        <v>199</v>
      </c>
      <c r="D103" s="35" t="s">
        <v>44</v>
      </c>
      <c r="E103" s="35">
        <v>-1700</v>
      </c>
      <c r="F103" s="36" t="str">
        <f t="shared" si="2"/>
        <v>-</v>
      </c>
    </row>
    <row r="104" spans="1:6" ht="34.5" customHeight="1" x14ac:dyDescent="0.25">
      <c r="A104" s="58" t="s">
        <v>200</v>
      </c>
      <c r="B104" s="33" t="s">
        <v>31</v>
      </c>
      <c r="C104" s="34" t="s">
        <v>201</v>
      </c>
      <c r="D104" s="35" t="s">
        <v>44</v>
      </c>
      <c r="E104" s="35">
        <v>309286.68</v>
      </c>
      <c r="F104" s="36" t="str">
        <f t="shared" si="2"/>
        <v>-</v>
      </c>
    </row>
    <row r="105" spans="1:6" ht="128.25" customHeight="1" x14ac:dyDescent="0.25">
      <c r="A105" s="59" t="s">
        <v>202</v>
      </c>
      <c r="B105" s="33" t="s">
        <v>31</v>
      </c>
      <c r="C105" s="34" t="s">
        <v>203</v>
      </c>
      <c r="D105" s="35" t="s">
        <v>44</v>
      </c>
      <c r="E105" s="35">
        <v>-54813.32</v>
      </c>
      <c r="F105" s="36" t="str">
        <f t="shared" si="2"/>
        <v>-</v>
      </c>
    </row>
    <row r="106" spans="1:6" ht="96" customHeight="1" x14ac:dyDescent="0.25">
      <c r="A106" s="59" t="s">
        <v>204</v>
      </c>
      <c r="B106" s="33" t="s">
        <v>31</v>
      </c>
      <c r="C106" s="34" t="s">
        <v>205</v>
      </c>
      <c r="D106" s="35" t="s">
        <v>44</v>
      </c>
      <c r="E106" s="35">
        <v>364100</v>
      </c>
      <c r="F106" s="36" t="str">
        <f t="shared" si="2"/>
        <v>-</v>
      </c>
    </row>
    <row r="107" spans="1:6" ht="15.75" x14ac:dyDescent="0.25">
      <c r="A107" s="58" t="s">
        <v>206</v>
      </c>
      <c r="B107" s="33" t="s">
        <v>31</v>
      </c>
      <c r="C107" s="34" t="s">
        <v>207</v>
      </c>
      <c r="D107" s="35">
        <v>522785100</v>
      </c>
      <c r="E107" s="35">
        <v>346298997.61000001</v>
      </c>
      <c r="F107" s="36">
        <f t="shared" si="2"/>
        <v>176486102.38999999</v>
      </c>
    </row>
    <row r="108" spans="1:6" ht="53.25" customHeight="1" x14ac:dyDescent="0.25">
      <c r="A108" s="58" t="s">
        <v>208</v>
      </c>
      <c r="B108" s="33" t="s">
        <v>31</v>
      </c>
      <c r="C108" s="34" t="s">
        <v>209</v>
      </c>
      <c r="D108" s="35">
        <v>526147900</v>
      </c>
      <c r="E108" s="35">
        <v>349561822.25</v>
      </c>
      <c r="F108" s="36">
        <f t="shared" si="2"/>
        <v>176586077.75</v>
      </c>
    </row>
    <row r="109" spans="1:6" ht="36.75" customHeight="1" x14ac:dyDescent="0.25">
      <c r="A109" s="58" t="s">
        <v>210</v>
      </c>
      <c r="B109" s="33" t="s">
        <v>31</v>
      </c>
      <c r="C109" s="34" t="s">
        <v>211</v>
      </c>
      <c r="D109" s="35">
        <v>33876200</v>
      </c>
      <c r="E109" s="35">
        <v>31967000</v>
      </c>
      <c r="F109" s="36">
        <f t="shared" si="2"/>
        <v>1909200</v>
      </c>
    </row>
    <row r="110" spans="1:6" ht="16.5" customHeight="1" x14ac:dyDescent="0.25">
      <c r="A110" s="58" t="s">
        <v>212</v>
      </c>
      <c r="B110" s="33" t="s">
        <v>31</v>
      </c>
      <c r="C110" s="34" t="s">
        <v>213</v>
      </c>
      <c r="D110" s="35">
        <v>30422300</v>
      </c>
      <c r="E110" s="35">
        <v>29089000</v>
      </c>
      <c r="F110" s="36">
        <f t="shared" si="2"/>
        <v>1333300</v>
      </c>
    </row>
    <row r="111" spans="1:6" ht="30.75" customHeight="1" x14ac:dyDescent="0.25">
      <c r="A111" s="58" t="s">
        <v>214</v>
      </c>
      <c r="B111" s="33" t="s">
        <v>31</v>
      </c>
      <c r="C111" s="34" t="s">
        <v>215</v>
      </c>
      <c r="D111" s="35">
        <v>30422300</v>
      </c>
      <c r="E111" s="35">
        <v>29089000</v>
      </c>
      <c r="F111" s="36">
        <f t="shared" si="2"/>
        <v>1333300</v>
      </c>
    </row>
    <row r="112" spans="1:6" ht="31.5" customHeight="1" x14ac:dyDescent="0.25">
      <c r="A112" s="58" t="s">
        <v>216</v>
      </c>
      <c r="B112" s="33" t="s">
        <v>31</v>
      </c>
      <c r="C112" s="34" t="s">
        <v>217</v>
      </c>
      <c r="D112" s="35">
        <v>3453900</v>
      </c>
      <c r="E112" s="35">
        <v>2878000</v>
      </c>
      <c r="F112" s="36">
        <f t="shared" si="2"/>
        <v>575900</v>
      </c>
    </row>
    <row r="113" spans="1:6" ht="31.5" customHeight="1" x14ac:dyDescent="0.25">
      <c r="A113" s="58" t="s">
        <v>218</v>
      </c>
      <c r="B113" s="33" t="s">
        <v>31</v>
      </c>
      <c r="C113" s="34" t="s">
        <v>219</v>
      </c>
      <c r="D113" s="35">
        <v>3453900</v>
      </c>
      <c r="E113" s="35">
        <v>2878000</v>
      </c>
      <c r="F113" s="36">
        <f t="shared" si="2"/>
        <v>575900</v>
      </c>
    </row>
    <row r="114" spans="1:6" ht="34.5" customHeight="1" x14ac:dyDescent="0.25">
      <c r="A114" s="58" t="s">
        <v>220</v>
      </c>
      <c r="B114" s="33" t="s">
        <v>31</v>
      </c>
      <c r="C114" s="34" t="s">
        <v>221</v>
      </c>
      <c r="D114" s="35">
        <v>244861200</v>
      </c>
      <c r="E114" s="35">
        <v>131086912.26000001</v>
      </c>
      <c r="F114" s="36">
        <f t="shared" si="2"/>
        <v>113774287.73999999</v>
      </c>
    </row>
    <row r="115" spans="1:6" ht="33.75" customHeight="1" x14ac:dyDescent="0.25">
      <c r="A115" s="58" t="s">
        <v>222</v>
      </c>
      <c r="B115" s="33" t="s">
        <v>31</v>
      </c>
      <c r="C115" s="34" t="s">
        <v>223</v>
      </c>
      <c r="D115" s="35">
        <v>33353000</v>
      </c>
      <c r="E115" s="35">
        <v>18977294.34</v>
      </c>
      <c r="F115" s="36">
        <f t="shared" si="2"/>
        <v>14375705.66</v>
      </c>
    </row>
    <row r="116" spans="1:6" ht="30" customHeight="1" x14ac:dyDescent="0.25">
      <c r="A116" s="58" t="s">
        <v>224</v>
      </c>
      <c r="B116" s="33" t="s">
        <v>31</v>
      </c>
      <c r="C116" s="34" t="s">
        <v>225</v>
      </c>
      <c r="D116" s="35">
        <v>33353000</v>
      </c>
      <c r="E116" s="35">
        <v>18977294.34</v>
      </c>
      <c r="F116" s="36">
        <f t="shared" si="2"/>
        <v>14375705.66</v>
      </c>
    </row>
    <row r="117" spans="1:6" ht="15.75" x14ac:dyDescent="0.25">
      <c r="A117" s="58" t="s">
        <v>226</v>
      </c>
      <c r="B117" s="33" t="s">
        <v>31</v>
      </c>
      <c r="C117" s="34" t="s">
        <v>227</v>
      </c>
      <c r="D117" s="35">
        <v>211508200</v>
      </c>
      <c r="E117" s="35">
        <v>112109617.92</v>
      </c>
      <c r="F117" s="36">
        <f t="shared" ref="F117:F131" si="3">IF(OR(D117="-",IF(E117="-",0,E117)&gt;=IF(D117="-",0,D117)),"-",IF(D117="-",0,D117)-IF(E117="-",0,E117))</f>
        <v>99398582.079999998</v>
      </c>
    </row>
    <row r="118" spans="1:6" ht="17.25" customHeight="1" x14ac:dyDescent="0.25">
      <c r="A118" s="58" t="s">
        <v>228</v>
      </c>
      <c r="B118" s="33" t="s">
        <v>31</v>
      </c>
      <c r="C118" s="34" t="s">
        <v>229</v>
      </c>
      <c r="D118" s="35">
        <v>211508200</v>
      </c>
      <c r="E118" s="35">
        <v>112109617.92</v>
      </c>
      <c r="F118" s="36">
        <f t="shared" si="3"/>
        <v>99398582.079999998</v>
      </c>
    </row>
    <row r="119" spans="1:6" ht="35.25" customHeight="1" x14ac:dyDescent="0.25">
      <c r="A119" s="58" t="s">
        <v>230</v>
      </c>
      <c r="B119" s="33" t="s">
        <v>31</v>
      </c>
      <c r="C119" s="34" t="s">
        <v>231</v>
      </c>
      <c r="D119" s="35">
        <v>200</v>
      </c>
      <c r="E119" s="35">
        <v>200</v>
      </c>
      <c r="F119" s="36" t="str">
        <f t="shared" si="3"/>
        <v>-</v>
      </c>
    </row>
    <row r="120" spans="1:6" ht="50.25" customHeight="1" x14ac:dyDescent="0.25">
      <c r="A120" s="58" t="s">
        <v>232</v>
      </c>
      <c r="B120" s="33" t="s">
        <v>31</v>
      </c>
      <c r="C120" s="34" t="s">
        <v>233</v>
      </c>
      <c r="D120" s="35">
        <v>200</v>
      </c>
      <c r="E120" s="35">
        <v>200</v>
      </c>
      <c r="F120" s="36" t="str">
        <f t="shared" si="3"/>
        <v>-</v>
      </c>
    </row>
    <row r="121" spans="1:6" ht="47.25" customHeight="1" x14ac:dyDescent="0.25">
      <c r="A121" s="58" t="s">
        <v>234</v>
      </c>
      <c r="B121" s="33" t="s">
        <v>31</v>
      </c>
      <c r="C121" s="34" t="s">
        <v>235</v>
      </c>
      <c r="D121" s="35">
        <v>200</v>
      </c>
      <c r="E121" s="35">
        <v>200</v>
      </c>
      <c r="F121" s="36" t="str">
        <f t="shared" si="3"/>
        <v>-</v>
      </c>
    </row>
    <row r="122" spans="1:6" ht="15.75" x14ac:dyDescent="0.25">
      <c r="A122" s="58" t="s">
        <v>236</v>
      </c>
      <c r="B122" s="33" t="s">
        <v>31</v>
      </c>
      <c r="C122" s="34" t="s">
        <v>237</v>
      </c>
      <c r="D122" s="35">
        <v>247410300</v>
      </c>
      <c r="E122" s="35">
        <v>186507709.99000001</v>
      </c>
      <c r="F122" s="36">
        <f t="shared" si="3"/>
        <v>60902590.00999999</v>
      </c>
    </row>
    <row r="123" spans="1:6" ht="31.5" customHeight="1" x14ac:dyDescent="0.25">
      <c r="A123" s="58" t="s">
        <v>238</v>
      </c>
      <c r="B123" s="33" t="s">
        <v>31</v>
      </c>
      <c r="C123" s="34" t="s">
        <v>239</v>
      </c>
      <c r="D123" s="35">
        <v>247410300</v>
      </c>
      <c r="E123" s="35">
        <v>186507709.99000001</v>
      </c>
      <c r="F123" s="36">
        <f t="shared" si="3"/>
        <v>60902590.00999999</v>
      </c>
    </row>
    <row r="124" spans="1:6" ht="31.5" x14ac:dyDescent="0.25">
      <c r="A124" s="58" t="s">
        <v>240</v>
      </c>
      <c r="B124" s="33" t="s">
        <v>31</v>
      </c>
      <c r="C124" s="34" t="s">
        <v>241</v>
      </c>
      <c r="D124" s="35">
        <v>247410300</v>
      </c>
      <c r="E124" s="35">
        <v>186507709.99000001</v>
      </c>
      <c r="F124" s="36">
        <f t="shared" si="3"/>
        <v>60902590.00999999</v>
      </c>
    </row>
    <row r="125" spans="1:6" ht="22.5" customHeight="1" x14ac:dyDescent="0.25">
      <c r="A125" s="58" t="s">
        <v>242</v>
      </c>
      <c r="B125" s="33" t="s">
        <v>31</v>
      </c>
      <c r="C125" s="34" t="s">
        <v>243</v>
      </c>
      <c r="D125" s="35">
        <v>226000</v>
      </c>
      <c r="E125" s="35">
        <v>326000</v>
      </c>
      <c r="F125" s="36" t="str">
        <f t="shared" si="3"/>
        <v>-</v>
      </c>
    </row>
    <row r="126" spans="1:6" ht="32.25" customHeight="1" x14ac:dyDescent="0.25">
      <c r="A126" s="58" t="s">
        <v>244</v>
      </c>
      <c r="B126" s="33" t="s">
        <v>31</v>
      </c>
      <c r="C126" s="34" t="s">
        <v>245</v>
      </c>
      <c r="D126" s="35">
        <v>226000</v>
      </c>
      <c r="E126" s="35">
        <v>326000</v>
      </c>
      <c r="F126" s="36" t="str">
        <f t="shared" si="3"/>
        <v>-</v>
      </c>
    </row>
    <row r="127" spans="1:6" ht="32.25" customHeight="1" x14ac:dyDescent="0.25">
      <c r="A127" s="58" t="s">
        <v>244</v>
      </c>
      <c r="B127" s="33" t="s">
        <v>31</v>
      </c>
      <c r="C127" s="34" t="s">
        <v>246</v>
      </c>
      <c r="D127" s="35">
        <v>226000</v>
      </c>
      <c r="E127" s="35">
        <v>326000</v>
      </c>
      <c r="F127" s="36" t="str">
        <f t="shared" si="3"/>
        <v>-</v>
      </c>
    </row>
    <row r="128" spans="1:6" ht="49.5" customHeight="1" x14ac:dyDescent="0.25">
      <c r="A128" s="58" t="s">
        <v>247</v>
      </c>
      <c r="B128" s="33" t="s">
        <v>31</v>
      </c>
      <c r="C128" s="34" t="s">
        <v>248</v>
      </c>
      <c r="D128" s="35">
        <v>-3588800</v>
      </c>
      <c r="E128" s="35">
        <v>-3588824.64</v>
      </c>
      <c r="F128" s="36">
        <f t="shared" si="3"/>
        <v>24.640000000130385</v>
      </c>
    </row>
    <row r="129" spans="1:6" ht="66.75" customHeight="1" x14ac:dyDescent="0.25">
      <c r="A129" s="58" t="s">
        <v>249</v>
      </c>
      <c r="B129" s="33" t="s">
        <v>31</v>
      </c>
      <c r="C129" s="34" t="s">
        <v>250</v>
      </c>
      <c r="D129" s="35">
        <v>-3588800</v>
      </c>
      <c r="E129" s="35">
        <v>-3588824.64</v>
      </c>
      <c r="F129" s="36">
        <f t="shared" si="3"/>
        <v>24.640000000130385</v>
      </c>
    </row>
    <row r="130" spans="1:6" ht="81" customHeight="1" x14ac:dyDescent="0.25">
      <c r="A130" s="58" t="s">
        <v>251</v>
      </c>
      <c r="B130" s="33" t="s">
        <v>31</v>
      </c>
      <c r="C130" s="34" t="s">
        <v>252</v>
      </c>
      <c r="D130" s="35">
        <v>-941500</v>
      </c>
      <c r="E130" s="35">
        <v>-941500</v>
      </c>
      <c r="F130" s="36" t="str">
        <f t="shared" si="3"/>
        <v>-</v>
      </c>
    </row>
    <row r="131" spans="1:6" ht="67.5" customHeight="1" x14ac:dyDescent="0.25">
      <c r="A131" s="58" t="s">
        <v>253</v>
      </c>
      <c r="B131" s="33" t="s">
        <v>31</v>
      </c>
      <c r="C131" s="34" t="s">
        <v>254</v>
      </c>
      <c r="D131" s="35">
        <v>-2647300</v>
      </c>
      <c r="E131" s="35">
        <v>-2647324.64</v>
      </c>
      <c r="F131" s="36">
        <f t="shared" si="3"/>
        <v>24.640000000130385</v>
      </c>
    </row>
    <row r="132" spans="1:6" ht="12.75" customHeight="1" x14ac:dyDescent="0.25">
      <c r="A132" s="1"/>
      <c r="B132" s="2"/>
      <c r="C132" s="2"/>
      <c r="D132" s="3"/>
      <c r="E132" s="3"/>
      <c r="F132" s="3"/>
    </row>
    <row r="133" spans="1:6" ht="12.75" customHeight="1" x14ac:dyDescent="0.25">
      <c r="D133" s="37">
        <f>D122+D131</f>
        <v>244763000</v>
      </c>
      <c r="E133" s="37">
        <f>E122</f>
        <v>186507709.99000001</v>
      </c>
    </row>
    <row r="134" spans="1:6" ht="12.75" customHeight="1" x14ac:dyDescent="0.25">
      <c r="E134" s="37"/>
    </row>
    <row r="135" spans="1:6" ht="12.75" customHeight="1" x14ac:dyDescent="0.25">
      <c r="E135" s="37"/>
    </row>
    <row r="138" spans="1:6" ht="12.75" customHeight="1" x14ac:dyDescent="0.25">
      <c r="E138" s="37"/>
    </row>
    <row r="139" spans="1:6" ht="12.75" customHeight="1" x14ac:dyDescent="0.25">
      <c r="E139" s="38"/>
    </row>
  </sheetData>
  <autoFilter ref="A18:F131"/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98425196850393704" right="0.39370078740157483" top="0.59055118110236227" bottom="0.59055118110236227" header="0" footer="0"/>
  <pageSetup paperSize="9" scale="59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255</v>
      </c>
      <c r="B1" t="s">
        <v>256</v>
      </c>
    </row>
    <row r="2" spans="1:2" x14ac:dyDescent="0.25">
      <c r="A2" t="s">
        <v>257</v>
      </c>
      <c r="B2" t="s">
        <v>258</v>
      </c>
    </row>
    <row r="3" spans="1:2" x14ac:dyDescent="0.25">
      <c r="A3" t="s">
        <v>259</v>
      </c>
      <c r="B3" t="s">
        <v>6</v>
      </c>
    </row>
    <row r="4" spans="1:2" x14ac:dyDescent="0.25">
      <c r="A4" t="s">
        <v>260</v>
      </c>
      <c r="B4" t="s">
        <v>261</v>
      </c>
    </row>
    <row r="5" spans="1:2" x14ac:dyDescent="0.25">
      <c r="A5" t="s">
        <v>262</v>
      </c>
      <c r="B5" t="s">
        <v>263</v>
      </c>
    </row>
    <row r="6" spans="1:2" x14ac:dyDescent="0.25">
      <c r="A6" t="s">
        <v>264</v>
      </c>
      <c r="B6" t="s">
        <v>256</v>
      </c>
    </row>
    <row r="7" spans="1:2" x14ac:dyDescent="0.25">
      <c r="A7" t="s">
        <v>265</v>
      </c>
      <c r="B7" t="s">
        <v>0</v>
      </c>
    </row>
    <row r="8" spans="1:2" x14ac:dyDescent="0.25">
      <c r="A8" t="s">
        <v>266</v>
      </c>
      <c r="B8" t="s">
        <v>0</v>
      </c>
    </row>
    <row r="9" spans="1:2" x14ac:dyDescent="0.25">
      <c r="A9" t="s">
        <v>267</v>
      </c>
      <c r="B9" t="s">
        <v>268</v>
      </c>
    </row>
    <row r="10" spans="1:2" x14ac:dyDescent="0.25">
      <c r="A10" t="s">
        <v>269</v>
      </c>
      <c r="B10" t="s">
        <v>18</v>
      </c>
    </row>
    <row r="11" spans="1:2" x14ac:dyDescent="0.25">
      <c r="A11" t="s">
        <v>270</v>
      </c>
      <c r="B11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1"/>
  <sheetViews>
    <sheetView workbookViewId="0">
      <selection activeCell="A4" sqref="A4:A11"/>
    </sheetView>
  </sheetViews>
  <sheetFormatPr defaultRowHeight="15" x14ac:dyDescent="0.25"/>
  <cols>
    <col min="1" max="1" width="46.140625" style="38" customWidth="1"/>
    <col min="2" max="2" width="4.28515625" style="38" customWidth="1"/>
    <col min="3" max="3" width="40.7109375" style="38" customWidth="1"/>
    <col min="4" max="4" width="18.85546875" style="38" customWidth="1"/>
    <col min="5" max="6" width="18.7109375" style="38" customWidth="1"/>
  </cols>
  <sheetData>
    <row r="2" spans="1:6" x14ac:dyDescent="0.25">
      <c r="A2" s="60" t="s">
        <v>272</v>
      </c>
      <c r="B2" s="60"/>
      <c r="C2" s="60"/>
      <c r="D2" s="60"/>
      <c r="E2" s="61"/>
      <c r="F2" s="62" t="s">
        <v>273</v>
      </c>
    </row>
    <row r="3" spans="1:6" ht="15.75" thickBot="1" x14ac:dyDescent="0.3">
      <c r="A3" s="63"/>
      <c r="B3" s="63"/>
      <c r="C3" s="64"/>
      <c r="D3" s="65"/>
      <c r="E3" s="65"/>
      <c r="F3" s="65"/>
    </row>
    <row r="4" spans="1:6" x14ac:dyDescent="0.25">
      <c r="A4" s="66" t="s">
        <v>21</v>
      </c>
      <c r="B4" s="67" t="s">
        <v>22</v>
      </c>
      <c r="C4" s="68" t="s">
        <v>274</v>
      </c>
      <c r="D4" s="69" t="s">
        <v>24</v>
      </c>
      <c r="E4" s="70" t="s">
        <v>25</v>
      </c>
      <c r="F4" s="71" t="s">
        <v>26</v>
      </c>
    </row>
    <row r="5" spans="1:6" x14ac:dyDescent="0.25">
      <c r="A5" s="72"/>
      <c r="B5" s="73"/>
      <c r="C5" s="74"/>
      <c r="D5" s="75"/>
      <c r="E5" s="76"/>
      <c r="F5" s="77"/>
    </row>
    <row r="6" spans="1:6" x14ac:dyDescent="0.25">
      <c r="A6" s="72"/>
      <c r="B6" s="73"/>
      <c r="C6" s="74"/>
      <c r="D6" s="75"/>
      <c r="E6" s="76"/>
      <c r="F6" s="77"/>
    </row>
    <row r="7" spans="1:6" x14ac:dyDescent="0.25">
      <c r="A7" s="72"/>
      <c r="B7" s="73"/>
      <c r="C7" s="74"/>
      <c r="D7" s="75"/>
      <c r="E7" s="76"/>
      <c r="F7" s="77"/>
    </row>
    <row r="8" spans="1:6" x14ac:dyDescent="0.25">
      <c r="A8" s="72"/>
      <c r="B8" s="73"/>
      <c r="C8" s="74"/>
      <c r="D8" s="75"/>
      <c r="E8" s="76"/>
      <c r="F8" s="77"/>
    </row>
    <row r="9" spans="1:6" x14ac:dyDescent="0.25">
      <c r="A9" s="72"/>
      <c r="B9" s="73"/>
      <c r="C9" s="74"/>
      <c r="D9" s="75"/>
      <c r="E9" s="76"/>
      <c r="F9" s="77"/>
    </row>
    <row r="10" spans="1:6" x14ac:dyDescent="0.25">
      <c r="A10" s="72"/>
      <c r="B10" s="73"/>
      <c r="C10" s="78"/>
      <c r="D10" s="75"/>
      <c r="E10" s="79"/>
      <c r="F10" s="80"/>
    </row>
    <row r="11" spans="1:6" x14ac:dyDescent="0.25">
      <c r="A11" s="81"/>
      <c r="B11" s="82"/>
      <c r="C11" s="83"/>
      <c r="D11" s="84"/>
      <c r="E11" s="85"/>
      <c r="F11" s="86"/>
    </row>
    <row r="12" spans="1:6" ht="15.75" thickBot="1" x14ac:dyDescent="0.3">
      <c r="A12" s="87">
        <v>1</v>
      </c>
      <c r="B12" s="88">
        <v>2</v>
      </c>
      <c r="C12" s="89">
        <v>3</v>
      </c>
      <c r="D12" s="90" t="s">
        <v>27</v>
      </c>
      <c r="E12" s="91" t="s">
        <v>28</v>
      </c>
      <c r="F12" s="92" t="s">
        <v>29</v>
      </c>
    </row>
    <row r="13" spans="1:6" s="101" customFormat="1" x14ac:dyDescent="0.25">
      <c r="A13" s="95" t="s">
        <v>275</v>
      </c>
      <c r="B13" s="96" t="s">
        <v>276</v>
      </c>
      <c r="C13" s="97" t="s">
        <v>277</v>
      </c>
      <c r="D13" s="98">
        <v>755178700</v>
      </c>
      <c r="E13" s="99">
        <f>513142304.9+0.59</f>
        <v>513142305.48999995</v>
      </c>
      <c r="F13" s="100">
        <f>IF(OR(D13="-",IF(E13="-",0,E13)&gt;=IF(D13="-",0,D13)),"-",IF(D13="-",0,D13)-IF(E13="-",0,E13))</f>
        <v>242036394.51000005</v>
      </c>
    </row>
    <row r="14" spans="1:6" s="101" customFormat="1" x14ac:dyDescent="0.25">
      <c r="A14" s="102" t="s">
        <v>33</v>
      </c>
      <c r="B14" s="103"/>
      <c r="C14" s="104"/>
      <c r="D14" s="105"/>
      <c r="E14" s="106"/>
      <c r="F14" s="107"/>
    </row>
    <row r="15" spans="1:6" s="101" customFormat="1" ht="22.5" x14ac:dyDescent="0.25">
      <c r="A15" s="95" t="s">
        <v>278</v>
      </c>
      <c r="B15" s="96" t="s">
        <v>276</v>
      </c>
      <c r="C15" s="97" t="s">
        <v>279</v>
      </c>
      <c r="D15" s="98">
        <v>755178700</v>
      </c>
      <c r="E15" s="99">
        <f>513142304.9+0.59</f>
        <v>513142305.48999995</v>
      </c>
      <c r="F15" s="100">
        <f t="shared" ref="F15:F78" si="0">IF(OR(D15="-",IF(E15="-",0,E15)&gt;=IF(D15="-",0,D15)),"-",IF(D15="-",0,D15)-IF(E15="-",0,E15))</f>
        <v>242036394.51000005</v>
      </c>
    </row>
    <row r="16" spans="1:6" s="101" customFormat="1" x14ac:dyDescent="0.25">
      <c r="A16" s="108" t="s">
        <v>280</v>
      </c>
      <c r="B16" s="109" t="s">
        <v>276</v>
      </c>
      <c r="C16" s="110" t="s">
        <v>281</v>
      </c>
      <c r="D16" s="111">
        <v>42395300</v>
      </c>
      <c r="E16" s="112">
        <v>30533123.989999998</v>
      </c>
      <c r="F16" s="113">
        <f t="shared" si="0"/>
        <v>11862176.010000002</v>
      </c>
    </row>
    <row r="17" spans="1:6" s="101" customFormat="1" ht="45" x14ac:dyDescent="0.25">
      <c r="A17" s="108" t="s">
        <v>282</v>
      </c>
      <c r="B17" s="109" t="s">
        <v>276</v>
      </c>
      <c r="C17" s="110" t="s">
        <v>283</v>
      </c>
      <c r="D17" s="111">
        <v>36807800</v>
      </c>
      <c r="E17" s="112">
        <v>26913595.010000002</v>
      </c>
      <c r="F17" s="113">
        <f t="shared" si="0"/>
        <v>9894204.9899999984</v>
      </c>
    </row>
    <row r="18" spans="1:6" s="101" customFormat="1" ht="22.5" x14ac:dyDescent="0.25">
      <c r="A18" s="108" t="s">
        <v>284</v>
      </c>
      <c r="B18" s="109" t="s">
        <v>276</v>
      </c>
      <c r="C18" s="110" t="s">
        <v>285</v>
      </c>
      <c r="D18" s="111">
        <v>51900</v>
      </c>
      <c r="E18" s="112">
        <v>39500</v>
      </c>
      <c r="F18" s="113">
        <f t="shared" si="0"/>
        <v>12400</v>
      </c>
    </row>
    <row r="19" spans="1:6" s="101" customFormat="1" ht="33.75" x14ac:dyDescent="0.25">
      <c r="A19" s="108" t="s">
        <v>286</v>
      </c>
      <c r="B19" s="109" t="s">
        <v>276</v>
      </c>
      <c r="C19" s="110" t="s">
        <v>287</v>
      </c>
      <c r="D19" s="111">
        <v>51900</v>
      </c>
      <c r="E19" s="112">
        <v>39500</v>
      </c>
      <c r="F19" s="113">
        <f t="shared" si="0"/>
        <v>12400</v>
      </c>
    </row>
    <row r="20" spans="1:6" s="101" customFormat="1" ht="67.5" x14ac:dyDescent="0.25">
      <c r="A20" s="114" t="s">
        <v>288</v>
      </c>
      <c r="B20" s="109" t="s">
        <v>276</v>
      </c>
      <c r="C20" s="110" t="s">
        <v>289</v>
      </c>
      <c r="D20" s="111">
        <v>51900</v>
      </c>
      <c r="E20" s="112">
        <v>39500</v>
      </c>
      <c r="F20" s="113">
        <f t="shared" si="0"/>
        <v>12400</v>
      </c>
    </row>
    <row r="21" spans="1:6" s="101" customFormat="1" ht="22.5" x14ac:dyDescent="0.25">
      <c r="A21" s="108" t="s">
        <v>290</v>
      </c>
      <c r="B21" s="109" t="s">
        <v>276</v>
      </c>
      <c r="C21" s="110" t="s">
        <v>291</v>
      </c>
      <c r="D21" s="111">
        <v>51900</v>
      </c>
      <c r="E21" s="112">
        <v>39500</v>
      </c>
      <c r="F21" s="113">
        <f t="shared" si="0"/>
        <v>12400</v>
      </c>
    </row>
    <row r="22" spans="1:6" s="101" customFormat="1" ht="22.5" x14ac:dyDescent="0.25">
      <c r="A22" s="108" t="s">
        <v>292</v>
      </c>
      <c r="B22" s="109" t="s">
        <v>276</v>
      </c>
      <c r="C22" s="110" t="s">
        <v>293</v>
      </c>
      <c r="D22" s="111">
        <v>51900</v>
      </c>
      <c r="E22" s="112">
        <v>39500</v>
      </c>
      <c r="F22" s="113">
        <f t="shared" si="0"/>
        <v>12400</v>
      </c>
    </row>
    <row r="23" spans="1:6" s="101" customFormat="1" x14ac:dyDescent="0.25">
      <c r="A23" s="108" t="s">
        <v>294</v>
      </c>
      <c r="B23" s="109" t="s">
        <v>276</v>
      </c>
      <c r="C23" s="110" t="s">
        <v>295</v>
      </c>
      <c r="D23" s="111">
        <v>51900</v>
      </c>
      <c r="E23" s="112">
        <v>39500</v>
      </c>
      <c r="F23" s="113">
        <f t="shared" si="0"/>
        <v>12400</v>
      </c>
    </row>
    <row r="24" spans="1:6" s="101" customFormat="1" ht="22.5" x14ac:dyDescent="0.25">
      <c r="A24" s="108" t="s">
        <v>296</v>
      </c>
      <c r="B24" s="109" t="s">
        <v>276</v>
      </c>
      <c r="C24" s="110" t="s">
        <v>297</v>
      </c>
      <c r="D24" s="111">
        <v>120000</v>
      </c>
      <c r="E24" s="112">
        <v>20000</v>
      </c>
      <c r="F24" s="113">
        <f t="shared" si="0"/>
        <v>100000</v>
      </c>
    </row>
    <row r="25" spans="1:6" s="101" customFormat="1" ht="33.75" x14ac:dyDescent="0.25">
      <c r="A25" s="108" t="s">
        <v>298</v>
      </c>
      <c r="B25" s="109" t="s">
        <v>276</v>
      </c>
      <c r="C25" s="110" t="s">
        <v>299</v>
      </c>
      <c r="D25" s="111">
        <v>100000</v>
      </c>
      <c r="E25" s="112" t="s">
        <v>44</v>
      </c>
      <c r="F25" s="113">
        <f t="shared" si="0"/>
        <v>100000</v>
      </c>
    </row>
    <row r="26" spans="1:6" s="101" customFormat="1" ht="67.5" x14ac:dyDescent="0.25">
      <c r="A26" s="108" t="s">
        <v>300</v>
      </c>
      <c r="B26" s="109" t="s">
        <v>276</v>
      </c>
      <c r="C26" s="110" t="s">
        <v>301</v>
      </c>
      <c r="D26" s="111">
        <v>40000</v>
      </c>
      <c r="E26" s="112" t="s">
        <v>44</v>
      </c>
      <c r="F26" s="113">
        <f t="shared" si="0"/>
        <v>40000</v>
      </c>
    </row>
    <row r="27" spans="1:6" s="101" customFormat="1" ht="22.5" x14ac:dyDescent="0.25">
      <c r="A27" s="108" t="s">
        <v>290</v>
      </c>
      <c r="B27" s="109" t="s">
        <v>276</v>
      </c>
      <c r="C27" s="110" t="s">
        <v>302</v>
      </c>
      <c r="D27" s="111">
        <v>40000</v>
      </c>
      <c r="E27" s="112" t="s">
        <v>44</v>
      </c>
      <c r="F27" s="113">
        <f t="shared" si="0"/>
        <v>40000</v>
      </c>
    </row>
    <row r="28" spans="1:6" s="101" customFormat="1" ht="22.5" x14ac:dyDescent="0.25">
      <c r="A28" s="108" t="s">
        <v>292</v>
      </c>
      <c r="B28" s="109" t="s">
        <v>276</v>
      </c>
      <c r="C28" s="110" t="s">
        <v>303</v>
      </c>
      <c r="D28" s="111">
        <v>40000</v>
      </c>
      <c r="E28" s="112" t="s">
        <v>44</v>
      </c>
      <c r="F28" s="113">
        <f t="shared" si="0"/>
        <v>40000</v>
      </c>
    </row>
    <row r="29" spans="1:6" s="101" customFormat="1" x14ac:dyDescent="0.25">
      <c r="A29" s="108" t="s">
        <v>294</v>
      </c>
      <c r="B29" s="109" t="s">
        <v>276</v>
      </c>
      <c r="C29" s="110" t="s">
        <v>304</v>
      </c>
      <c r="D29" s="111">
        <v>40000</v>
      </c>
      <c r="E29" s="112" t="s">
        <v>44</v>
      </c>
      <c r="F29" s="113">
        <f t="shared" si="0"/>
        <v>40000</v>
      </c>
    </row>
    <row r="30" spans="1:6" s="101" customFormat="1" ht="56.25" x14ac:dyDescent="0.25">
      <c r="A30" s="108" t="s">
        <v>305</v>
      </c>
      <c r="B30" s="109" t="s">
        <v>276</v>
      </c>
      <c r="C30" s="110" t="s">
        <v>306</v>
      </c>
      <c r="D30" s="111">
        <v>60000</v>
      </c>
      <c r="E30" s="112" t="s">
        <v>44</v>
      </c>
      <c r="F30" s="113">
        <f t="shared" si="0"/>
        <v>60000</v>
      </c>
    </row>
    <row r="31" spans="1:6" s="101" customFormat="1" ht="22.5" x14ac:dyDescent="0.25">
      <c r="A31" s="108" t="s">
        <v>290</v>
      </c>
      <c r="B31" s="109" t="s">
        <v>276</v>
      </c>
      <c r="C31" s="110" t="s">
        <v>307</v>
      </c>
      <c r="D31" s="111">
        <v>60000</v>
      </c>
      <c r="E31" s="112" t="s">
        <v>44</v>
      </c>
      <c r="F31" s="113">
        <f t="shared" si="0"/>
        <v>60000</v>
      </c>
    </row>
    <row r="32" spans="1:6" s="101" customFormat="1" ht="22.5" x14ac:dyDescent="0.25">
      <c r="A32" s="108" t="s">
        <v>292</v>
      </c>
      <c r="B32" s="109" t="s">
        <v>276</v>
      </c>
      <c r="C32" s="110" t="s">
        <v>308</v>
      </c>
      <c r="D32" s="111">
        <v>60000</v>
      </c>
      <c r="E32" s="112" t="s">
        <v>44</v>
      </c>
      <c r="F32" s="113">
        <f t="shared" si="0"/>
        <v>60000</v>
      </c>
    </row>
    <row r="33" spans="1:6" s="101" customFormat="1" x14ac:dyDescent="0.25">
      <c r="A33" s="108" t="s">
        <v>294</v>
      </c>
      <c r="B33" s="109" t="s">
        <v>276</v>
      </c>
      <c r="C33" s="110" t="s">
        <v>309</v>
      </c>
      <c r="D33" s="111">
        <v>60000</v>
      </c>
      <c r="E33" s="112" t="s">
        <v>44</v>
      </c>
      <c r="F33" s="113">
        <f t="shared" si="0"/>
        <v>60000</v>
      </c>
    </row>
    <row r="34" spans="1:6" s="101" customFormat="1" x14ac:dyDescent="0.25">
      <c r="A34" s="108" t="s">
        <v>310</v>
      </c>
      <c r="B34" s="109" t="s">
        <v>276</v>
      </c>
      <c r="C34" s="110" t="s">
        <v>311</v>
      </c>
      <c r="D34" s="111">
        <v>20000</v>
      </c>
      <c r="E34" s="112">
        <v>20000</v>
      </c>
      <c r="F34" s="113" t="str">
        <f t="shared" si="0"/>
        <v>-</v>
      </c>
    </row>
    <row r="35" spans="1:6" s="101" customFormat="1" ht="67.5" x14ac:dyDescent="0.25">
      <c r="A35" s="108" t="s">
        <v>312</v>
      </c>
      <c r="B35" s="109" t="s">
        <v>276</v>
      </c>
      <c r="C35" s="110" t="s">
        <v>313</v>
      </c>
      <c r="D35" s="111">
        <v>20000</v>
      </c>
      <c r="E35" s="112">
        <v>20000</v>
      </c>
      <c r="F35" s="113" t="str">
        <f t="shared" si="0"/>
        <v>-</v>
      </c>
    </row>
    <row r="36" spans="1:6" s="101" customFormat="1" ht="22.5" x14ac:dyDescent="0.25">
      <c r="A36" s="108" t="s">
        <v>290</v>
      </c>
      <c r="B36" s="109" t="s">
        <v>276</v>
      </c>
      <c r="C36" s="110" t="s">
        <v>314</v>
      </c>
      <c r="D36" s="111">
        <v>20000</v>
      </c>
      <c r="E36" s="112">
        <v>20000</v>
      </c>
      <c r="F36" s="113" t="str">
        <f t="shared" si="0"/>
        <v>-</v>
      </c>
    </row>
    <row r="37" spans="1:6" s="101" customFormat="1" ht="22.5" x14ac:dyDescent="0.25">
      <c r="A37" s="108" t="s">
        <v>292</v>
      </c>
      <c r="B37" s="109" t="s">
        <v>276</v>
      </c>
      <c r="C37" s="110" t="s">
        <v>315</v>
      </c>
      <c r="D37" s="111">
        <v>20000</v>
      </c>
      <c r="E37" s="112">
        <v>20000</v>
      </c>
      <c r="F37" s="113" t="str">
        <f t="shared" si="0"/>
        <v>-</v>
      </c>
    </row>
    <row r="38" spans="1:6" s="101" customFormat="1" x14ac:dyDescent="0.25">
      <c r="A38" s="108" t="s">
        <v>294</v>
      </c>
      <c r="B38" s="109" t="s">
        <v>276</v>
      </c>
      <c r="C38" s="110" t="s">
        <v>316</v>
      </c>
      <c r="D38" s="111">
        <v>20000</v>
      </c>
      <c r="E38" s="112">
        <v>20000</v>
      </c>
      <c r="F38" s="113" t="str">
        <f t="shared" si="0"/>
        <v>-</v>
      </c>
    </row>
    <row r="39" spans="1:6" s="101" customFormat="1" ht="45" x14ac:dyDescent="0.25">
      <c r="A39" s="108" t="s">
        <v>317</v>
      </c>
      <c r="B39" s="109" t="s">
        <v>276</v>
      </c>
      <c r="C39" s="110" t="s">
        <v>318</v>
      </c>
      <c r="D39" s="111">
        <v>36617300</v>
      </c>
      <c r="E39" s="112">
        <v>26835937.809999999</v>
      </c>
      <c r="F39" s="113">
        <f t="shared" si="0"/>
        <v>9781362.1900000013</v>
      </c>
    </row>
    <row r="40" spans="1:6" s="101" customFormat="1" ht="22.5" x14ac:dyDescent="0.25">
      <c r="A40" s="108" t="s">
        <v>319</v>
      </c>
      <c r="B40" s="109" t="s">
        <v>276</v>
      </c>
      <c r="C40" s="110" t="s">
        <v>320</v>
      </c>
      <c r="D40" s="111">
        <v>33034100</v>
      </c>
      <c r="E40" s="112">
        <v>23849737.809999999</v>
      </c>
      <c r="F40" s="113">
        <f t="shared" si="0"/>
        <v>9184362.1900000013</v>
      </c>
    </row>
    <row r="41" spans="1:6" s="101" customFormat="1" ht="90" x14ac:dyDescent="0.25">
      <c r="A41" s="114" t="s">
        <v>321</v>
      </c>
      <c r="B41" s="109" t="s">
        <v>276</v>
      </c>
      <c r="C41" s="110" t="s">
        <v>322</v>
      </c>
      <c r="D41" s="111">
        <v>29167600</v>
      </c>
      <c r="E41" s="112">
        <v>21376743.760000002</v>
      </c>
      <c r="F41" s="113">
        <f t="shared" si="0"/>
        <v>7790856.2399999984</v>
      </c>
    </row>
    <row r="42" spans="1:6" s="101" customFormat="1" ht="56.25" x14ac:dyDescent="0.25">
      <c r="A42" s="108" t="s">
        <v>323</v>
      </c>
      <c r="B42" s="109" t="s">
        <v>276</v>
      </c>
      <c r="C42" s="110" t="s">
        <v>324</v>
      </c>
      <c r="D42" s="111">
        <v>29167600</v>
      </c>
      <c r="E42" s="112">
        <v>21376743.760000002</v>
      </c>
      <c r="F42" s="113">
        <f t="shared" si="0"/>
        <v>7790856.2399999984</v>
      </c>
    </row>
    <row r="43" spans="1:6" s="101" customFormat="1" ht="22.5" x14ac:dyDescent="0.25">
      <c r="A43" s="108" t="s">
        <v>325</v>
      </c>
      <c r="B43" s="109" t="s">
        <v>276</v>
      </c>
      <c r="C43" s="110" t="s">
        <v>326</v>
      </c>
      <c r="D43" s="111">
        <v>29167600</v>
      </c>
      <c r="E43" s="112">
        <v>21376743.760000002</v>
      </c>
      <c r="F43" s="113">
        <f t="shared" si="0"/>
        <v>7790856.2399999984</v>
      </c>
    </row>
    <row r="44" spans="1:6" s="101" customFormat="1" ht="22.5" x14ac:dyDescent="0.25">
      <c r="A44" s="108" t="s">
        <v>327</v>
      </c>
      <c r="B44" s="109" t="s">
        <v>276</v>
      </c>
      <c r="C44" s="110" t="s">
        <v>328</v>
      </c>
      <c r="D44" s="111">
        <v>21376600</v>
      </c>
      <c r="E44" s="112">
        <v>15923740.52</v>
      </c>
      <c r="F44" s="113">
        <f t="shared" si="0"/>
        <v>5452859.4800000004</v>
      </c>
    </row>
    <row r="45" spans="1:6" s="101" customFormat="1" ht="33.75" x14ac:dyDescent="0.25">
      <c r="A45" s="108" t="s">
        <v>329</v>
      </c>
      <c r="B45" s="109" t="s">
        <v>276</v>
      </c>
      <c r="C45" s="110" t="s">
        <v>330</v>
      </c>
      <c r="D45" s="111">
        <v>1335100</v>
      </c>
      <c r="E45" s="112">
        <v>975671.64</v>
      </c>
      <c r="F45" s="113">
        <f t="shared" si="0"/>
        <v>359428.36</v>
      </c>
    </row>
    <row r="46" spans="1:6" s="101" customFormat="1" ht="33.75" x14ac:dyDescent="0.25">
      <c r="A46" s="108" t="s">
        <v>331</v>
      </c>
      <c r="B46" s="109" t="s">
        <v>276</v>
      </c>
      <c r="C46" s="110" t="s">
        <v>332</v>
      </c>
      <c r="D46" s="111">
        <v>6455900</v>
      </c>
      <c r="E46" s="112">
        <v>4477331.5999999996</v>
      </c>
      <c r="F46" s="113">
        <f t="shared" si="0"/>
        <v>1978568.4000000004</v>
      </c>
    </row>
    <row r="47" spans="1:6" s="101" customFormat="1" ht="90" x14ac:dyDescent="0.25">
      <c r="A47" s="114" t="s">
        <v>333</v>
      </c>
      <c r="B47" s="109" t="s">
        <v>276</v>
      </c>
      <c r="C47" s="110" t="s">
        <v>334</v>
      </c>
      <c r="D47" s="111">
        <v>2230900</v>
      </c>
      <c r="E47" s="112">
        <v>1299971.67</v>
      </c>
      <c r="F47" s="113">
        <f t="shared" si="0"/>
        <v>930928.33000000007</v>
      </c>
    </row>
    <row r="48" spans="1:6" s="101" customFormat="1" ht="56.25" x14ac:dyDescent="0.25">
      <c r="A48" s="108" t="s">
        <v>323</v>
      </c>
      <c r="B48" s="109" t="s">
        <v>276</v>
      </c>
      <c r="C48" s="110" t="s">
        <v>335</v>
      </c>
      <c r="D48" s="111">
        <v>28200</v>
      </c>
      <c r="E48" s="112">
        <v>23239</v>
      </c>
      <c r="F48" s="113">
        <f t="shared" si="0"/>
        <v>4961</v>
      </c>
    </row>
    <row r="49" spans="1:6" s="101" customFormat="1" ht="22.5" x14ac:dyDescent="0.25">
      <c r="A49" s="108" t="s">
        <v>325</v>
      </c>
      <c r="B49" s="109" t="s">
        <v>276</v>
      </c>
      <c r="C49" s="110" t="s">
        <v>336</v>
      </c>
      <c r="D49" s="111">
        <v>28200</v>
      </c>
      <c r="E49" s="112">
        <v>23239</v>
      </c>
      <c r="F49" s="113">
        <f t="shared" si="0"/>
        <v>4961</v>
      </c>
    </row>
    <row r="50" spans="1:6" s="101" customFormat="1" ht="33.75" x14ac:dyDescent="0.25">
      <c r="A50" s="108" t="s">
        <v>329</v>
      </c>
      <c r="B50" s="109" t="s">
        <v>276</v>
      </c>
      <c r="C50" s="110" t="s">
        <v>337</v>
      </c>
      <c r="D50" s="111">
        <v>28200</v>
      </c>
      <c r="E50" s="112">
        <v>23239</v>
      </c>
      <c r="F50" s="113">
        <f t="shared" si="0"/>
        <v>4961</v>
      </c>
    </row>
    <row r="51" spans="1:6" s="101" customFormat="1" ht="22.5" x14ac:dyDescent="0.25">
      <c r="A51" s="108" t="s">
        <v>290</v>
      </c>
      <c r="B51" s="109" t="s">
        <v>276</v>
      </c>
      <c r="C51" s="110" t="s">
        <v>338</v>
      </c>
      <c r="D51" s="111">
        <v>2147100</v>
      </c>
      <c r="E51" s="112">
        <v>1241996.67</v>
      </c>
      <c r="F51" s="113">
        <f t="shared" si="0"/>
        <v>905103.33000000007</v>
      </c>
    </row>
    <row r="52" spans="1:6" s="101" customFormat="1" ht="22.5" x14ac:dyDescent="0.25">
      <c r="A52" s="108" t="s">
        <v>292</v>
      </c>
      <c r="B52" s="109" t="s">
        <v>276</v>
      </c>
      <c r="C52" s="110" t="s">
        <v>339</v>
      </c>
      <c r="D52" s="111">
        <v>2147100</v>
      </c>
      <c r="E52" s="112">
        <v>1241996.67</v>
      </c>
      <c r="F52" s="113">
        <f t="shared" si="0"/>
        <v>905103.33000000007</v>
      </c>
    </row>
    <row r="53" spans="1:6" s="101" customFormat="1" x14ac:dyDescent="0.25">
      <c r="A53" s="108" t="s">
        <v>294</v>
      </c>
      <c r="B53" s="109" t="s">
        <v>276</v>
      </c>
      <c r="C53" s="110" t="s">
        <v>340</v>
      </c>
      <c r="D53" s="111">
        <v>973200</v>
      </c>
      <c r="E53" s="112">
        <v>527659.11</v>
      </c>
      <c r="F53" s="113">
        <f t="shared" si="0"/>
        <v>445540.89</v>
      </c>
    </row>
    <row r="54" spans="1:6" s="101" customFormat="1" x14ac:dyDescent="0.25">
      <c r="A54" s="108" t="s">
        <v>341</v>
      </c>
      <c r="B54" s="109" t="s">
        <v>276</v>
      </c>
      <c r="C54" s="110" t="s">
        <v>342</v>
      </c>
      <c r="D54" s="111">
        <v>1173900</v>
      </c>
      <c r="E54" s="112">
        <v>714337.56</v>
      </c>
      <c r="F54" s="113">
        <f t="shared" si="0"/>
        <v>459562.43999999994</v>
      </c>
    </row>
    <row r="55" spans="1:6" s="101" customFormat="1" x14ac:dyDescent="0.25">
      <c r="A55" s="108" t="s">
        <v>343</v>
      </c>
      <c r="B55" s="109" t="s">
        <v>276</v>
      </c>
      <c r="C55" s="110" t="s">
        <v>344</v>
      </c>
      <c r="D55" s="111">
        <v>55600</v>
      </c>
      <c r="E55" s="112">
        <v>34736</v>
      </c>
      <c r="F55" s="113">
        <f t="shared" si="0"/>
        <v>20864</v>
      </c>
    </row>
    <row r="56" spans="1:6" s="101" customFormat="1" x14ac:dyDescent="0.25">
      <c r="A56" s="108" t="s">
        <v>345</v>
      </c>
      <c r="B56" s="109" t="s">
        <v>276</v>
      </c>
      <c r="C56" s="110" t="s">
        <v>346</v>
      </c>
      <c r="D56" s="111">
        <v>55600</v>
      </c>
      <c r="E56" s="112">
        <v>34736</v>
      </c>
      <c r="F56" s="113">
        <f t="shared" si="0"/>
        <v>20864</v>
      </c>
    </row>
    <row r="57" spans="1:6" s="101" customFormat="1" ht="22.5" x14ac:dyDescent="0.25">
      <c r="A57" s="108" t="s">
        <v>347</v>
      </c>
      <c r="B57" s="109" t="s">
        <v>276</v>
      </c>
      <c r="C57" s="110" t="s">
        <v>348</v>
      </c>
      <c r="D57" s="111">
        <v>54300</v>
      </c>
      <c r="E57" s="112">
        <v>33478</v>
      </c>
      <c r="F57" s="113">
        <f t="shared" si="0"/>
        <v>20822</v>
      </c>
    </row>
    <row r="58" spans="1:6" s="101" customFormat="1" x14ac:dyDescent="0.25">
      <c r="A58" s="108" t="s">
        <v>349</v>
      </c>
      <c r="B58" s="109" t="s">
        <v>276</v>
      </c>
      <c r="C58" s="110" t="s">
        <v>350</v>
      </c>
      <c r="D58" s="111">
        <v>1300</v>
      </c>
      <c r="E58" s="112">
        <v>1258</v>
      </c>
      <c r="F58" s="113">
        <f t="shared" si="0"/>
        <v>42</v>
      </c>
    </row>
    <row r="59" spans="1:6" s="101" customFormat="1" ht="78.75" x14ac:dyDescent="0.25">
      <c r="A59" s="114" t="s">
        <v>351</v>
      </c>
      <c r="B59" s="109" t="s">
        <v>276</v>
      </c>
      <c r="C59" s="110" t="s">
        <v>352</v>
      </c>
      <c r="D59" s="111">
        <v>255000</v>
      </c>
      <c r="E59" s="112">
        <v>133909</v>
      </c>
      <c r="F59" s="113">
        <f t="shared" si="0"/>
        <v>121091</v>
      </c>
    </row>
    <row r="60" spans="1:6" s="101" customFormat="1" ht="22.5" x14ac:dyDescent="0.25">
      <c r="A60" s="108" t="s">
        <v>290</v>
      </c>
      <c r="B60" s="109" t="s">
        <v>276</v>
      </c>
      <c r="C60" s="110" t="s">
        <v>353</v>
      </c>
      <c r="D60" s="111">
        <v>255000</v>
      </c>
      <c r="E60" s="112">
        <v>133909</v>
      </c>
      <c r="F60" s="113">
        <f t="shared" si="0"/>
        <v>121091</v>
      </c>
    </row>
    <row r="61" spans="1:6" s="101" customFormat="1" ht="22.5" x14ac:dyDescent="0.25">
      <c r="A61" s="108" t="s">
        <v>292</v>
      </c>
      <c r="B61" s="109" t="s">
        <v>276</v>
      </c>
      <c r="C61" s="110" t="s">
        <v>354</v>
      </c>
      <c r="D61" s="111">
        <v>255000</v>
      </c>
      <c r="E61" s="112">
        <v>133909</v>
      </c>
      <c r="F61" s="113">
        <f t="shared" si="0"/>
        <v>121091</v>
      </c>
    </row>
    <row r="62" spans="1:6" s="101" customFormat="1" x14ac:dyDescent="0.25">
      <c r="A62" s="108" t="s">
        <v>294</v>
      </c>
      <c r="B62" s="109" t="s">
        <v>276</v>
      </c>
      <c r="C62" s="110" t="s">
        <v>355</v>
      </c>
      <c r="D62" s="111">
        <v>255000</v>
      </c>
      <c r="E62" s="112">
        <v>133909</v>
      </c>
      <c r="F62" s="113">
        <f t="shared" si="0"/>
        <v>121091</v>
      </c>
    </row>
    <row r="63" spans="1:6" s="101" customFormat="1" ht="90" x14ac:dyDescent="0.25">
      <c r="A63" s="114" t="s">
        <v>356</v>
      </c>
      <c r="B63" s="109" t="s">
        <v>276</v>
      </c>
      <c r="C63" s="110" t="s">
        <v>357</v>
      </c>
      <c r="D63" s="111">
        <v>280000</v>
      </c>
      <c r="E63" s="112">
        <v>179913</v>
      </c>
      <c r="F63" s="113">
        <f t="shared" si="0"/>
        <v>100087</v>
      </c>
    </row>
    <row r="64" spans="1:6" s="101" customFormat="1" ht="22.5" x14ac:dyDescent="0.25">
      <c r="A64" s="108" t="s">
        <v>290</v>
      </c>
      <c r="B64" s="109" t="s">
        <v>276</v>
      </c>
      <c r="C64" s="110" t="s">
        <v>358</v>
      </c>
      <c r="D64" s="111">
        <v>280000</v>
      </c>
      <c r="E64" s="112">
        <v>179913</v>
      </c>
      <c r="F64" s="113">
        <f t="shared" si="0"/>
        <v>100087</v>
      </c>
    </row>
    <row r="65" spans="1:6" s="101" customFormat="1" ht="22.5" x14ac:dyDescent="0.25">
      <c r="A65" s="108" t="s">
        <v>292</v>
      </c>
      <c r="B65" s="109" t="s">
        <v>276</v>
      </c>
      <c r="C65" s="110" t="s">
        <v>359</v>
      </c>
      <c r="D65" s="111">
        <v>280000</v>
      </c>
      <c r="E65" s="112">
        <v>179913</v>
      </c>
      <c r="F65" s="113">
        <f t="shared" si="0"/>
        <v>100087</v>
      </c>
    </row>
    <row r="66" spans="1:6" s="101" customFormat="1" x14ac:dyDescent="0.25">
      <c r="A66" s="108" t="s">
        <v>294</v>
      </c>
      <c r="B66" s="109" t="s">
        <v>276</v>
      </c>
      <c r="C66" s="110" t="s">
        <v>360</v>
      </c>
      <c r="D66" s="111">
        <v>280000</v>
      </c>
      <c r="E66" s="112">
        <v>179913</v>
      </c>
      <c r="F66" s="113">
        <f t="shared" si="0"/>
        <v>100087</v>
      </c>
    </row>
    <row r="67" spans="1:6" s="101" customFormat="1" ht="90" x14ac:dyDescent="0.25">
      <c r="A67" s="114" t="s">
        <v>361</v>
      </c>
      <c r="B67" s="109" t="s">
        <v>276</v>
      </c>
      <c r="C67" s="110" t="s">
        <v>362</v>
      </c>
      <c r="D67" s="111">
        <v>753000</v>
      </c>
      <c r="E67" s="112">
        <v>646377.44999999995</v>
      </c>
      <c r="F67" s="113">
        <f t="shared" si="0"/>
        <v>106622.55000000005</v>
      </c>
    </row>
    <row r="68" spans="1:6" s="101" customFormat="1" ht="22.5" x14ac:dyDescent="0.25">
      <c r="A68" s="108" t="s">
        <v>290</v>
      </c>
      <c r="B68" s="109" t="s">
        <v>276</v>
      </c>
      <c r="C68" s="110" t="s">
        <v>363</v>
      </c>
      <c r="D68" s="111">
        <v>753000</v>
      </c>
      <c r="E68" s="112">
        <v>646377.44999999995</v>
      </c>
      <c r="F68" s="113">
        <f t="shared" si="0"/>
        <v>106622.55000000005</v>
      </c>
    </row>
    <row r="69" spans="1:6" s="101" customFormat="1" ht="22.5" x14ac:dyDescent="0.25">
      <c r="A69" s="108" t="s">
        <v>292</v>
      </c>
      <c r="B69" s="109" t="s">
        <v>276</v>
      </c>
      <c r="C69" s="110" t="s">
        <v>364</v>
      </c>
      <c r="D69" s="111">
        <v>753000</v>
      </c>
      <c r="E69" s="112">
        <v>646377.44999999995</v>
      </c>
      <c r="F69" s="113">
        <f t="shared" si="0"/>
        <v>106622.55000000005</v>
      </c>
    </row>
    <row r="70" spans="1:6" s="101" customFormat="1" x14ac:dyDescent="0.25">
      <c r="A70" s="108" t="s">
        <v>294</v>
      </c>
      <c r="B70" s="109" t="s">
        <v>276</v>
      </c>
      <c r="C70" s="110" t="s">
        <v>365</v>
      </c>
      <c r="D70" s="111">
        <v>753000</v>
      </c>
      <c r="E70" s="112">
        <v>646377.44999999995</v>
      </c>
      <c r="F70" s="113">
        <f t="shared" si="0"/>
        <v>106622.55000000005</v>
      </c>
    </row>
    <row r="71" spans="1:6" s="101" customFormat="1" ht="90" x14ac:dyDescent="0.25">
      <c r="A71" s="114" t="s">
        <v>366</v>
      </c>
      <c r="B71" s="109" t="s">
        <v>276</v>
      </c>
      <c r="C71" s="110" t="s">
        <v>367</v>
      </c>
      <c r="D71" s="111">
        <v>347600</v>
      </c>
      <c r="E71" s="112">
        <v>212822.93</v>
      </c>
      <c r="F71" s="113">
        <f t="shared" si="0"/>
        <v>134777.07</v>
      </c>
    </row>
    <row r="72" spans="1:6" s="101" customFormat="1" ht="22.5" x14ac:dyDescent="0.25">
      <c r="A72" s="108" t="s">
        <v>290</v>
      </c>
      <c r="B72" s="109" t="s">
        <v>276</v>
      </c>
      <c r="C72" s="110" t="s">
        <v>368</v>
      </c>
      <c r="D72" s="111">
        <v>347600</v>
      </c>
      <c r="E72" s="112">
        <v>212822.93</v>
      </c>
      <c r="F72" s="113">
        <f t="shared" si="0"/>
        <v>134777.07</v>
      </c>
    </row>
    <row r="73" spans="1:6" s="101" customFormat="1" ht="22.5" x14ac:dyDescent="0.25">
      <c r="A73" s="108" t="s">
        <v>292</v>
      </c>
      <c r="B73" s="109" t="s">
        <v>276</v>
      </c>
      <c r="C73" s="110" t="s">
        <v>369</v>
      </c>
      <c r="D73" s="111">
        <v>347600</v>
      </c>
      <c r="E73" s="112">
        <v>212822.93</v>
      </c>
      <c r="F73" s="113">
        <f t="shared" si="0"/>
        <v>134777.07</v>
      </c>
    </row>
    <row r="74" spans="1:6" s="101" customFormat="1" x14ac:dyDescent="0.25">
      <c r="A74" s="108" t="s">
        <v>294</v>
      </c>
      <c r="B74" s="109" t="s">
        <v>276</v>
      </c>
      <c r="C74" s="110" t="s">
        <v>370</v>
      </c>
      <c r="D74" s="111">
        <v>347600</v>
      </c>
      <c r="E74" s="112">
        <v>212822.93</v>
      </c>
      <c r="F74" s="113">
        <f t="shared" si="0"/>
        <v>134777.07</v>
      </c>
    </row>
    <row r="75" spans="1:6" s="101" customFormat="1" ht="33.75" x14ac:dyDescent="0.25">
      <c r="A75" s="108" t="s">
        <v>371</v>
      </c>
      <c r="B75" s="109" t="s">
        <v>276</v>
      </c>
      <c r="C75" s="110" t="s">
        <v>372</v>
      </c>
      <c r="D75" s="111">
        <v>3583200</v>
      </c>
      <c r="E75" s="112">
        <v>2986200</v>
      </c>
      <c r="F75" s="113">
        <f t="shared" si="0"/>
        <v>597000</v>
      </c>
    </row>
    <row r="76" spans="1:6" s="101" customFormat="1" ht="123.75" x14ac:dyDescent="0.25">
      <c r="A76" s="114" t="s">
        <v>373</v>
      </c>
      <c r="B76" s="109" t="s">
        <v>276</v>
      </c>
      <c r="C76" s="110" t="s">
        <v>374</v>
      </c>
      <c r="D76" s="111">
        <v>1484600</v>
      </c>
      <c r="E76" s="112">
        <v>1237200</v>
      </c>
      <c r="F76" s="113">
        <f t="shared" si="0"/>
        <v>247400</v>
      </c>
    </row>
    <row r="77" spans="1:6" s="101" customFormat="1" x14ac:dyDescent="0.25">
      <c r="A77" s="108" t="s">
        <v>375</v>
      </c>
      <c r="B77" s="109" t="s">
        <v>276</v>
      </c>
      <c r="C77" s="110" t="s">
        <v>376</v>
      </c>
      <c r="D77" s="111">
        <v>1484600</v>
      </c>
      <c r="E77" s="112">
        <v>1237200</v>
      </c>
      <c r="F77" s="113">
        <f t="shared" si="0"/>
        <v>247400</v>
      </c>
    </row>
    <row r="78" spans="1:6" s="101" customFormat="1" x14ac:dyDescent="0.25">
      <c r="A78" s="108" t="s">
        <v>236</v>
      </c>
      <c r="B78" s="109" t="s">
        <v>276</v>
      </c>
      <c r="C78" s="110" t="s">
        <v>377</v>
      </c>
      <c r="D78" s="111">
        <v>1484600</v>
      </c>
      <c r="E78" s="112">
        <v>1237200</v>
      </c>
      <c r="F78" s="113">
        <f t="shared" si="0"/>
        <v>247400</v>
      </c>
    </row>
    <row r="79" spans="1:6" s="101" customFormat="1" ht="146.25" x14ac:dyDescent="0.25">
      <c r="A79" s="114" t="s">
        <v>378</v>
      </c>
      <c r="B79" s="109" t="s">
        <v>276</v>
      </c>
      <c r="C79" s="110" t="s">
        <v>379</v>
      </c>
      <c r="D79" s="111">
        <v>1358400</v>
      </c>
      <c r="E79" s="112">
        <v>1132000</v>
      </c>
      <c r="F79" s="113">
        <f t="shared" ref="F79:F142" si="1">IF(OR(D79="-",IF(E79="-",0,E79)&gt;=IF(D79="-",0,D79)),"-",IF(D79="-",0,D79)-IF(E79="-",0,E79))</f>
        <v>226400</v>
      </c>
    </row>
    <row r="80" spans="1:6" s="101" customFormat="1" x14ac:dyDescent="0.25">
      <c r="A80" s="108" t="s">
        <v>375</v>
      </c>
      <c r="B80" s="109" t="s">
        <v>276</v>
      </c>
      <c r="C80" s="110" t="s">
        <v>380</v>
      </c>
      <c r="D80" s="111">
        <v>1358400</v>
      </c>
      <c r="E80" s="112">
        <v>1132000</v>
      </c>
      <c r="F80" s="113">
        <f t="shared" si="1"/>
        <v>226400</v>
      </c>
    </row>
    <row r="81" spans="1:6" s="101" customFormat="1" x14ac:dyDescent="0.25">
      <c r="A81" s="108" t="s">
        <v>236</v>
      </c>
      <c r="B81" s="109" t="s">
        <v>276</v>
      </c>
      <c r="C81" s="110" t="s">
        <v>381</v>
      </c>
      <c r="D81" s="111">
        <v>1358400</v>
      </c>
      <c r="E81" s="112">
        <v>1132000</v>
      </c>
      <c r="F81" s="113">
        <f t="shared" si="1"/>
        <v>226400</v>
      </c>
    </row>
    <row r="82" spans="1:6" s="101" customFormat="1" ht="135" x14ac:dyDescent="0.25">
      <c r="A82" s="114" t="s">
        <v>382</v>
      </c>
      <c r="B82" s="109" t="s">
        <v>276</v>
      </c>
      <c r="C82" s="110" t="s">
        <v>383</v>
      </c>
      <c r="D82" s="111">
        <v>740200</v>
      </c>
      <c r="E82" s="112">
        <v>617000</v>
      </c>
      <c r="F82" s="113">
        <f t="shared" si="1"/>
        <v>123200</v>
      </c>
    </row>
    <row r="83" spans="1:6" s="101" customFormat="1" x14ac:dyDescent="0.25">
      <c r="A83" s="108" t="s">
        <v>375</v>
      </c>
      <c r="B83" s="109" t="s">
        <v>276</v>
      </c>
      <c r="C83" s="110" t="s">
        <v>384</v>
      </c>
      <c r="D83" s="111">
        <v>740200</v>
      </c>
      <c r="E83" s="112">
        <v>617000</v>
      </c>
      <c r="F83" s="113">
        <f t="shared" si="1"/>
        <v>123200</v>
      </c>
    </row>
    <row r="84" spans="1:6" s="101" customFormat="1" x14ac:dyDescent="0.25">
      <c r="A84" s="108" t="s">
        <v>236</v>
      </c>
      <c r="B84" s="109" t="s">
        <v>276</v>
      </c>
      <c r="C84" s="110" t="s">
        <v>385</v>
      </c>
      <c r="D84" s="111">
        <v>740200</v>
      </c>
      <c r="E84" s="112">
        <v>617000</v>
      </c>
      <c r="F84" s="113">
        <f t="shared" si="1"/>
        <v>123200</v>
      </c>
    </row>
    <row r="85" spans="1:6" s="101" customFormat="1" ht="22.5" x14ac:dyDescent="0.25">
      <c r="A85" s="108" t="s">
        <v>386</v>
      </c>
      <c r="B85" s="109" t="s">
        <v>276</v>
      </c>
      <c r="C85" s="110" t="s">
        <v>387</v>
      </c>
      <c r="D85" s="111">
        <v>18600</v>
      </c>
      <c r="E85" s="112">
        <v>18157.2</v>
      </c>
      <c r="F85" s="113">
        <f t="shared" si="1"/>
        <v>442.79999999999927</v>
      </c>
    </row>
    <row r="86" spans="1:6" s="101" customFormat="1" x14ac:dyDescent="0.25">
      <c r="A86" s="108" t="s">
        <v>388</v>
      </c>
      <c r="B86" s="109" t="s">
        <v>276</v>
      </c>
      <c r="C86" s="110" t="s">
        <v>389</v>
      </c>
      <c r="D86" s="111">
        <v>18400</v>
      </c>
      <c r="E86" s="112">
        <v>17957.2</v>
      </c>
      <c r="F86" s="113">
        <f t="shared" si="1"/>
        <v>442.79999999999927</v>
      </c>
    </row>
    <row r="87" spans="1:6" s="101" customFormat="1" ht="45" x14ac:dyDescent="0.25">
      <c r="A87" s="108" t="s">
        <v>390</v>
      </c>
      <c r="B87" s="109" t="s">
        <v>276</v>
      </c>
      <c r="C87" s="110" t="s">
        <v>391</v>
      </c>
      <c r="D87" s="111">
        <v>16000</v>
      </c>
      <c r="E87" s="112">
        <v>15712.55</v>
      </c>
      <c r="F87" s="113">
        <f t="shared" si="1"/>
        <v>287.45000000000073</v>
      </c>
    </row>
    <row r="88" spans="1:6" s="101" customFormat="1" ht="56.25" x14ac:dyDescent="0.25">
      <c r="A88" s="108" t="s">
        <v>323</v>
      </c>
      <c r="B88" s="109" t="s">
        <v>276</v>
      </c>
      <c r="C88" s="110" t="s">
        <v>392</v>
      </c>
      <c r="D88" s="111">
        <v>16000</v>
      </c>
      <c r="E88" s="112">
        <v>15712.55</v>
      </c>
      <c r="F88" s="113">
        <f t="shared" si="1"/>
        <v>287.45000000000073</v>
      </c>
    </row>
    <row r="89" spans="1:6" s="101" customFormat="1" ht="22.5" x14ac:dyDescent="0.25">
      <c r="A89" s="108" t="s">
        <v>325</v>
      </c>
      <c r="B89" s="109" t="s">
        <v>276</v>
      </c>
      <c r="C89" s="110" t="s">
        <v>393</v>
      </c>
      <c r="D89" s="111">
        <v>16000</v>
      </c>
      <c r="E89" s="112">
        <v>15712.55</v>
      </c>
      <c r="F89" s="113">
        <f t="shared" si="1"/>
        <v>287.45000000000073</v>
      </c>
    </row>
    <row r="90" spans="1:6" s="101" customFormat="1" ht="22.5" x14ac:dyDescent="0.25">
      <c r="A90" s="108" t="s">
        <v>327</v>
      </c>
      <c r="B90" s="109" t="s">
        <v>276</v>
      </c>
      <c r="C90" s="110" t="s">
        <v>394</v>
      </c>
      <c r="D90" s="111">
        <v>12200</v>
      </c>
      <c r="E90" s="112">
        <v>12068</v>
      </c>
      <c r="F90" s="113">
        <f t="shared" si="1"/>
        <v>132</v>
      </c>
    </row>
    <row r="91" spans="1:6" s="101" customFormat="1" ht="33.75" x14ac:dyDescent="0.25">
      <c r="A91" s="108" t="s">
        <v>331</v>
      </c>
      <c r="B91" s="109" t="s">
        <v>276</v>
      </c>
      <c r="C91" s="110" t="s">
        <v>395</v>
      </c>
      <c r="D91" s="111">
        <v>3800</v>
      </c>
      <c r="E91" s="112">
        <v>3644.55</v>
      </c>
      <c r="F91" s="113">
        <f t="shared" si="1"/>
        <v>155.44999999999982</v>
      </c>
    </row>
    <row r="92" spans="1:6" s="101" customFormat="1" ht="56.25" x14ac:dyDescent="0.25">
      <c r="A92" s="108" t="s">
        <v>396</v>
      </c>
      <c r="B92" s="109" t="s">
        <v>276</v>
      </c>
      <c r="C92" s="110" t="s">
        <v>397</v>
      </c>
      <c r="D92" s="111">
        <v>2400</v>
      </c>
      <c r="E92" s="112">
        <v>2244.65</v>
      </c>
      <c r="F92" s="113">
        <f t="shared" si="1"/>
        <v>155.34999999999991</v>
      </c>
    </row>
    <row r="93" spans="1:6" s="101" customFormat="1" ht="56.25" x14ac:dyDescent="0.25">
      <c r="A93" s="108" t="s">
        <v>323</v>
      </c>
      <c r="B93" s="109" t="s">
        <v>276</v>
      </c>
      <c r="C93" s="110" t="s">
        <v>398</v>
      </c>
      <c r="D93" s="111">
        <v>2400</v>
      </c>
      <c r="E93" s="112">
        <v>2244.65</v>
      </c>
      <c r="F93" s="113">
        <f t="shared" si="1"/>
        <v>155.34999999999991</v>
      </c>
    </row>
    <row r="94" spans="1:6" s="101" customFormat="1" ht="22.5" x14ac:dyDescent="0.25">
      <c r="A94" s="108" t="s">
        <v>325</v>
      </c>
      <c r="B94" s="109" t="s">
        <v>276</v>
      </c>
      <c r="C94" s="110" t="s">
        <v>399</v>
      </c>
      <c r="D94" s="111">
        <v>2400</v>
      </c>
      <c r="E94" s="112">
        <v>2244.65</v>
      </c>
      <c r="F94" s="113">
        <f t="shared" si="1"/>
        <v>155.34999999999991</v>
      </c>
    </row>
    <row r="95" spans="1:6" s="101" customFormat="1" ht="22.5" x14ac:dyDescent="0.25">
      <c r="A95" s="108" t="s">
        <v>327</v>
      </c>
      <c r="B95" s="109" t="s">
        <v>276</v>
      </c>
      <c r="C95" s="110" t="s">
        <v>400</v>
      </c>
      <c r="D95" s="111">
        <v>1800</v>
      </c>
      <c r="E95" s="112">
        <v>1724</v>
      </c>
      <c r="F95" s="113">
        <f t="shared" si="1"/>
        <v>76</v>
      </c>
    </row>
    <row r="96" spans="1:6" s="101" customFormat="1" ht="33.75" x14ac:dyDescent="0.25">
      <c r="A96" s="108" t="s">
        <v>331</v>
      </c>
      <c r="B96" s="109" t="s">
        <v>276</v>
      </c>
      <c r="C96" s="110" t="s">
        <v>401</v>
      </c>
      <c r="D96" s="111">
        <v>600</v>
      </c>
      <c r="E96" s="112">
        <v>520.65</v>
      </c>
      <c r="F96" s="113">
        <f t="shared" si="1"/>
        <v>79.350000000000023</v>
      </c>
    </row>
    <row r="97" spans="1:6" s="101" customFormat="1" x14ac:dyDescent="0.25">
      <c r="A97" s="108" t="s">
        <v>402</v>
      </c>
      <c r="B97" s="109" t="s">
        <v>276</v>
      </c>
      <c r="C97" s="110" t="s">
        <v>403</v>
      </c>
      <c r="D97" s="111">
        <v>200</v>
      </c>
      <c r="E97" s="112">
        <v>200</v>
      </c>
      <c r="F97" s="113" t="str">
        <f t="shared" si="1"/>
        <v>-</v>
      </c>
    </row>
    <row r="98" spans="1:6" s="101" customFormat="1" ht="90" x14ac:dyDescent="0.25">
      <c r="A98" s="114" t="s">
        <v>404</v>
      </c>
      <c r="B98" s="109" t="s">
        <v>276</v>
      </c>
      <c r="C98" s="110" t="s">
        <v>405</v>
      </c>
      <c r="D98" s="111">
        <v>200</v>
      </c>
      <c r="E98" s="112">
        <v>200</v>
      </c>
      <c r="F98" s="113" t="str">
        <f t="shared" si="1"/>
        <v>-</v>
      </c>
    </row>
    <row r="99" spans="1:6" s="101" customFormat="1" ht="22.5" x14ac:dyDescent="0.25">
      <c r="A99" s="108" t="s">
        <v>290</v>
      </c>
      <c r="B99" s="109" t="s">
        <v>276</v>
      </c>
      <c r="C99" s="110" t="s">
        <v>406</v>
      </c>
      <c r="D99" s="111">
        <v>200</v>
      </c>
      <c r="E99" s="112">
        <v>200</v>
      </c>
      <c r="F99" s="113" t="str">
        <f t="shared" si="1"/>
        <v>-</v>
      </c>
    </row>
    <row r="100" spans="1:6" s="101" customFormat="1" ht="22.5" x14ac:dyDescent="0.25">
      <c r="A100" s="108" t="s">
        <v>292</v>
      </c>
      <c r="B100" s="109" t="s">
        <v>276</v>
      </c>
      <c r="C100" s="110" t="s">
        <v>407</v>
      </c>
      <c r="D100" s="111">
        <v>200</v>
      </c>
      <c r="E100" s="112">
        <v>200</v>
      </c>
      <c r="F100" s="113" t="str">
        <f t="shared" si="1"/>
        <v>-</v>
      </c>
    </row>
    <row r="101" spans="1:6" s="101" customFormat="1" x14ac:dyDescent="0.25">
      <c r="A101" s="108" t="s">
        <v>294</v>
      </c>
      <c r="B101" s="109" t="s">
        <v>276</v>
      </c>
      <c r="C101" s="110" t="s">
        <v>408</v>
      </c>
      <c r="D101" s="111">
        <v>200</v>
      </c>
      <c r="E101" s="112">
        <v>200</v>
      </c>
      <c r="F101" s="113" t="str">
        <f t="shared" si="1"/>
        <v>-</v>
      </c>
    </row>
    <row r="102" spans="1:6" s="101" customFormat="1" ht="33.75" x14ac:dyDescent="0.25">
      <c r="A102" s="108" t="s">
        <v>409</v>
      </c>
      <c r="B102" s="109" t="s">
        <v>276</v>
      </c>
      <c r="C102" s="110" t="s">
        <v>410</v>
      </c>
      <c r="D102" s="111">
        <v>761700</v>
      </c>
      <c r="E102" s="112">
        <v>652000</v>
      </c>
      <c r="F102" s="113">
        <f t="shared" si="1"/>
        <v>109700</v>
      </c>
    </row>
    <row r="103" spans="1:6" s="101" customFormat="1" ht="45" x14ac:dyDescent="0.25">
      <c r="A103" s="108" t="s">
        <v>317</v>
      </c>
      <c r="B103" s="109" t="s">
        <v>276</v>
      </c>
      <c r="C103" s="110" t="s">
        <v>411</v>
      </c>
      <c r="D103" s="111">
        <v>338100</v>
      </c>
      <c r="E103" s="112">
        <v>299000</v>
      </c>
      <c r="F103" s="113">
        <f t="shared" si="1"/>
        <v>39100</v>
      </c>
    </row>
    <row r="104" spans="1:6" s="101" customFormat="1" ht="33.75" x14ac:dyDescent="0.25">
      <c r="A104" s="108" t="s">
        <v>371</v>
      </c>
      <c r="B104" s="109" t="s">
        <v>276</v>
      </c>
      <c r="C104" s="110" t="s">
        <v>412</v>
      </c>
      <c r="D104" s="111">
        <v>338100</v>
      </c>
      <c r="E104" s="112">
        <v>299000</v>
      </c>
      <c r="F104" s="113">
        <f t="shared" si="1"/>
        <v>39100</v>
      </c>
    </row>
    <row r="105" spans="1:6" s="101" customFormat="1" ht="123.75" x14ac:dyDescent="0.25">
      <c r="A105" s="114" t="s">
        <v>413</v>
      </c>
      <c r="B105" s="109" t="s">
        <v>276</v>
      </c>
      <c r="C105" s="110" t="s">
        <v>414</v>
      </c>
      <c r="D105" s="111">
        <v>338100</v>
      </c>
      <c r="E105" s="112">
        <v>299000</v>
      </c>
      <c r="F105" s="113">
        <f t="shared" si="1"/>
        <v>39100</v>
      </c>
    </row>
    <row r="106" spans="1:6" s="101" customFormat="1" x14ac:dyDescent="0.25">
      <c r="A106" s="108" t="s">
        <v>375</v>
      </c>
      <c r="B106" s="109" t="s">
        <v>276</v>
      </c>
      <c r="C106" s="110" t="s">
        <v>415</v>
      </c>
      <c r="D106" s="111">
        <v>338100</v>
      </c>
      <c r="E106" s="112">
        <v>299000</v>
      </c>
      <c r="F106" s="113">
        <f t="shared" si="1"/>
        <v>39100</v>
      </c>
    </row>
    <row r="107" spans="1:6" s="101" customFormat="1" x14ac:dyDescent="0.25">
      <c r="A107" s="108" t="s">
        <v>236</v>
      </c>
      <c r="B107" s="109" t="s">
        <v>276</v>
      </c>
      <c r="C107" s="110" t="s">
        <v>416</v>
      </c>
      <c r="D107" s="111">
        <v>338100</v>
      </c>
      <c r="E107" s="112">
        <v>299000</v>
      </c>
      <c r="F107" s="113">
        <f t="shared" si="1"/>
        <v>39100</v>
      </c>
    </row>
    <row r="108" spans="1:6" s="101" customFormat="1" ht="22.5" x14ac:dyDescent="0.25">
      <c r="A108" s="108" t="s">
        <v>386</v>
      </c>
      <c r="B108" s="109" t="s">
        <v>276</v>
      </c>
      <c r="C108" s="110" t="s">
        <v>417</v>
      </c>
      <c r="D108" s="111">
        <v>423600</v>
      </c>
      <c r="E108" s="112">
        <v>353000</v>
      </c>
      <c r="F108" s="113">
        <f t="shared" si="1"/>
        <v>70600</v>
      </c>
    </row>
    <row r="109" spans="1:6" s="101" customFormat="1" x14ac:dyDescent="0.25">
      <c r="A109" s="108" t="s">
        <v>402</v>
      </c>
      <c r="B109" s="109" t="s">
        <v>276</v>
      </c>
      <c r="C109" s="110" t="s">
        <v>418</v>
      </c>
      <c r="D109" s="111">
        <v>423600</v>
      </c>
      <c r="E109" s="112">
        <v>353000</v>
      </c>
      <c r="F109" s="113">
        <f t="shared" si="1"/>
        <v>70600</v>
      </c>
    </row>
    <row r="110" spans="1:6" s="101" customFormat="1" ht="78.75" x14ac:dyDescent="0.25">
      <c r="A110" s="114" t="s">
        <v>419</v>
      </c>
      <c r="B110" s="109" t="s">
        <v>276</v>
      </c>
      <c r="C110" s="110" t="s">
        <v>420</v>
      </c>
      <c r="D110" s="111">
        <v>423600</v>
      </c>
      <c r="E110" s="112">
        <v>353000</v>
      </c>
      <c r="F110" s="113">
        <f t="shared" si="1"/>
        <v>70600</v>
      </c>
    </row>
    <row r="111" spans="1:6" s="101" customFormat="1" x14ac:dyDescent="0.25">
      <c r="A111" s="108" t="s">
        <v>375</v>
      </c>
      <c r="B111" s="109" t="s">
        <v>276</v>
      </c>
      <c r="C111" s="110" t="s">
        <v>421</v>
      </c>
      <c r="D111" s="111">
        <v>423600</v>
      </c>
      <c r="E111" s="112">
        <v>353000</v>
      </c>
      <c r="F111" s="113">
        <f t="shared" si="1"/>
        <v>70600</v>
      </c>
    </row>
    <row r="112" spans="1:6" s="101" customFormat="1" x14ac:dyDescent="0.25">
      <c r="A112" s="108" t="s">
        <v>236</v>
      </c>
      <c r="B112" s="109" t="s">
        <v>276</v>
      </c>
      <c r="C112" s="110" t="s">
        <v>422</v>
      </c>
      <c r="D112" s="111">
        <v>423600</v>
      </c>
      <c r="E112" s="112">
        <v>353000</v>
      </c>
      <c r="F112" s="113">
        <f t="shared" si="1"/>
        <v>70600</v>
      </c>
    </row>
    <row r="113" spans="1:6" s="101" customFormat="1" x14ac:dyDescent="0.25">
      <c r="A113" s="108" t="s">
        <v>423</v>
      </c>
      <c r="B113" s="109" t="s">
        <v>276</v>
      </c>
      <c r="C113" s="110" t="s">
        <v>424</v>
      </c>
      <c r="D113" s="111">
        <v>310200</v>
      </c>
      <c r="E113" s="112" t="s">
        <v>44</v>
      </c>
      <c r="F113" s="113">
        <f t="shared" si="1"/>
        <v>310200</v>
      </c>
    </row>
    <row r="114" spans="1:6" s="101" customFormat="1" ht="22.5" x14ac:dyDescent="0.25">
      <c r="A114" s="108" t="s">
        <v>386</v>
      </c>
      <c r="B114" s="109" t="s">
        <v>276</v>
      </c>
      <c r="C114" s="110" t="s">
        <v>425</v>
      </c>
      <c r="D114" s="111">
        <v>310200</v>
      </c>
      <c r="E114" s="112" t="s">
        <v>44</v>
      </c>
      <c r="F114" s="113">
        <f t="shared" si="1"/>
        <v>310200</v>
      </c>
    </row>
    <row r="115" spans="1:6" s="101" customFormat="1" x14ac:dyDescent="0.25">
      <c r="A115" s="108" t="s">
        <v>388</v>
      </c>
      <c r="B115" s="109" t="s">
        <v>276</v>
      </c>
      <c r="C115" s="110" t="s">
        <v>426</v>
      </c>
      <c r="D115" s="111">
        <v>310200</v>
      </c>
      <c r="E115" s="112" t="s">
        <v>44</v>
      </c>
      <c r="F115" s="113">
        <f t="shared" si="1"/>
        <v>310200</v>
      </c>
    </row>
    <row r="116" spans="1:6" s="101" customFormat="1" ht="56.25" x14ac:dyDescent="0.25">
      <c r="A116" s="108" t="s">
        <v>396</v>
      </c>
      <c r="B116" s="109" t="s">
        <v>276</v>
      </c>
      <c r="C116" s="110" t="s">
        <v>427</v>
      </c>
      <c r="D116" s="111">
        <v>310200</v>
      </c>
      <c r="E116" s="112" t="s">
        <v>44</v>
      </c>
      <c r="F116" s="113">
        <f t="shared" si="1"/>
        <v>310200</v>
      </c>
    </row>
    <row r="117" spans="1:6" s="101" customFormat="1" x14ac:dyDescent="0.25">
      <c r="A117" s="108" t="s">
        <v>343</v>
      </c>
      <c r="B117" s="109" t="s">
        <v>276</v>
      </c>
      <c r="C117" s="110" t="s">
        <v>428</v>
      </c>
      <c r="D117" s="111">
        <v>310200</v>
      </c>
      <c r="E117" s="112" t="s">
        <v>44</v>
      </c>
      <c r="F117" s="113">
        <f t="shared" si="1"/>
        <v>310200</v>
      </c>
    </row>
    <row r="118" spans="1:6" s="101" customFormat="1" x14ac:dyDescent="0.25">
      <c r="A118" s="108" t="s">
        <v>429</v>
      </c>
      <c r="B118" s="109" t="s">
        <v>276</v>
      </c>
      <c r="C118" s="110" t="s">
        <v>430</v>
      </c>
      <c r="D118" s="111">
        <v>310200</v>
      </c>
      <c r="E118" s="112" t="s">
        <v>44</v>
      </c>
      <c r="F118" s="113">
        <f t="shared" si="1"/>
        <v>310200</v>
      </c>
    </row>
    <row r="119" spans="1:6" s="101" customFormat="1" x14ac:dyDescent="0.25">
      <c r="A119" s="108" t="s">
        <v>431</v>
      </c>
      <c r="B119" s="109" t="s">
        <v>276</v>
      </c>
      <c r="C119" s="110" t="s">
        <v>432</v>
      </c>
      <c r="D119" s="111">
        <v>4515600</v>
      </c>
      <c r="E119" s="112">
        <v>2967528.98</v>
      </c>
      <c r="F119" s="113">
        <f t="shared" si="1"/>
        <v>1548071.02</v>
      </c>
    </row>
    <row r="120" spans="1:6" s="101" customFormat="1" ht="22.5" x14ac:dyDescent="0.25">
      <c r="A120" s="108" t="s">
        <v>296</v>
      </c>
      <c r="B120" s="109" t="s">
        <v>276</v>
      </c>
      <c r="C120" s="110" t="s">
        <v>433</v>
      </c>
      <c r="D120" s="111">
        <v>525800</v>
      </c>
      <c r="E120" s="112">
        <v>400476</v>
      </c>
      <c r="F120" s="113">
        <f t="shared" si="1"/>
        <v>125324</v>
      </c>
    </row>
    <row r="121" spans="1:6" s="101" customFormat="1" ht="33.75" x14ac:dyDescent="0.25">
      <c r="A121" s="108" t="s">
        <v>298</v>
      </c>
      <c r="B121" s="109" t="s">
        <v>276</v>
      </c>
      <c r="C121" s="110" t="s">
        <v>434</v>
      </c>
      <c r="D121" s="111">
        <v>505800</v>
      </c>
      <c r="E121" s="112">
        <v>380476</v>
      </c>
      <c r="F121" s="113">
        <f t="shared" si="1"/>
        <v>125324</v>
      </c>
    </row>
    <row r="122" spans="1:6" s="101" customFormat="1" ht="67.5" x14ac:dyDescent="0.25">
      <c r="A122" s="114" t="s">
        <v>435</v>
      </c>
      <c r="B122" s="109" t="s">
        <v>276</v>
      </c>
      <c r="C122" s="110" t="s">
        <v>436</v>
      </c>
      <c r="D122" s="111">
        <v>300000</v>
      </c>
      <c r="E122" s="112">
        <v>234500</v>
      </c>
      <c r="F122" s="113">
        <f t="shared" si="1"/>
        <v>65500</v>
      </c>
    </row>
    <row r="123" spans="1:6" s="101" customFormat="1" ht="22.5" x14ac:dyDescent="0.25">
      <c r="A123" s="108" t="s">
        <v>290</v>
      </c>
      <c r="B123" s="109" t="s">
        <v>276</v>
      </c>
      <c r="C123" s="110" t="s">
        <v>437</v>
      </c>
      <c r="D123" s="111">
        <v>300000</v>
      </c>
      <c r="E123" s="112">
        <v>234500</v>
      </c>
      <c r="F123" s="113">
        <f t="shared" si="1"/>
        <v>65500</v>
      </c>
    </row>
    <row r="124" spans="1:6" s="101" customFormat="1" ht="22.5" x14ac:dyDescent="0.25">
      <c r="A124" s="108" t="s">
        <v>292</v>
      </c>
      <c r="B124" s="109" t="s">
        <v>276</v>
      </c>
      <c r="C124" s="110" t="s">
        <v>438</v>
      </c>
      <c r="D124" s="111">
        <v>300000</v>
      </c>
      <c r="E124" s="112">
        <v>234500</v>
      </c>
      <c r="F124" s="113">
        <f t="shared" si="1"/>
        <v>65500</v>
      </c>
    </row>
    <row r="125" spans="1:6" s="101" customFormat="1" x14ac:dyDescent="0.25">
      <c r="A125" s="108" t="s">
        <v>294</v>
      </c>
      <c r="B125" s="109" t="s">
        <v>276</v>
      </c>
      <c r="C125" s="110" t="s">
        <v>439</v>
      </c>
      <c r="D125" s="111">
        <v>300000</v>
      </c>
      <c r="E125" s="112">
        <v>234500</v>
      </c>
      <c r="F125" s="113">
        <f t="shared" si="1"/>
        <v>65500</v>
      </c>
    </row>
    <row r="126" spans="1:6" s="101" customFormat="1" ht="78.75" x14ac:dyDescent="0.25">
      <c r="A126" s="114" t="s">
        <v>440</v>
      </c>
      <c r="B126" s="109" t="s">
        <v>276</v>
      </c>
      <c r="C126" s="110" t="s">
        <v>441</v>
      </c>
      <c r="D126" s="111">
        <v>200000</v>
      </c>
      <c r="E126" s="112">
        <v>140226</v>
      </c>
      <c r="F126" s="113">
        <f t="shared" si="1"/>
        <v>59774</v>
      </c>
    </row>
    <row r="127" spans="1:6" s="101" customFormat="1" x14ac:dyDescent="0.25">
      <c r="A127" s="108" t="s">
        <v>442</v>
      </c>
      <c r="B127" s="109" t="s">
        <v>276</v>
      </c>
      <c r="C127" s="110" t="s">
        <v>443</v>
      </c>
      <c r="D127" s="111">
        <v>200000</v>
      </c>
      <c r="E127" s="112">
        <v>140226</v>
      </c>
      <c r="F127" s="113">
        <f t="shared" si="1"/>
        <v>59774</v>
      </c>
    </row>
    <row r="128" spans="1:6" s="101" customFormat="1" x14ac:dyDescent="0.25">
      <c r="A128" s="108" t="s">
        <v>444</v>
      </c>
      <c r="B128" s="109" t="s">
        <v>276</v>
      </c>
      <c r="C128" s="110" t="s">
        <v>445</v>
      </c>
      <c r="D128" s="111">
        <v>200000</v>
      </c>
      <c r="E128" s="112">
        <v>140226</v>
      </c>
      <c r="F128" s="113">
        <f t="shared" si="1"/>
        <v>59774</v>
      </c>
    </row>
    <row r="129" spans="1:6" s="101" customFormat="1" ht="56.25" x14ac:dyDescent="0.25">
      <c r="A129" s="108" t="s">
        <v>446</v>
      </c>
      <c r="B129" s="109" t="s">
        <v>276</v>
      </c>
      <c r="C129" s="110" t="s">
        <v>447</v>
      </c>
      <c r="D129" s="111">
        <v>5800</v>
      </c>
      <c r="E129" s="112">
        <v>5750</v>
      </c>
      <c r="F129" s="113">
        <f t="shared" si="1"/>
        <v>50</v>
      </c>
    </row>
    <row r="130" spans="1:6" s="101" customFormat="1" x14ac:dyDescent="0.25">
      <c r="A130" s="108" t="s">
        <v>442</v>
      </c>
      <c r="B130" s="109" t="s">
        <v>276</v>
      </c>
      <c r="C130" s="110" t="s">
        <v>448</v>
      </c>
      <c r="D130" s="111">
        <v>5800</v>
      </c>
      <c r="E130" s="112">
        <v>5750</v>
      </c>
      <c r="F130" s="113">
        <f t="shared" si="1"/>
        <v>50</v>
      </c>
    </row>
    <row r="131" spans="1:6" s="101" customFormat="1" x14ac:dyDescent="0.25">
      <c r="A131" s="108" t="s">
        <v>444</v>
      </c>
      <c r="B131" s="109" t="s">
        <v>276</v>
      </c>
      <c r="C131" s="110" t="s">
        <v>449</v>
      </c>
      <c r="D131" s="111">
        <v>5800</v>
      </c>
      <c r="E131" s="112">
        <v>5750</v>
      </c>
      <c r="F131" s="113">
        <f t="shared" si="1"/>
        <v>50</v>
      </c>
    </row>
    <row r="132" spans="1:6" s="101" customFormat="1" ht="33.75" x14ac:dyDescent="0.25">
      <c r="A132" s="108" t="s">
        <v>450</v>
      </c>
      <c r="B132" s="109" t="s">
        <v>276</v>
      </c>
      <c r="C132" s="110" t="s">
        <v>451</v>
      </c>
      <c r="D132" s="111">
        <v>20000</v>
      </c>
      <c r="E132" s="112">
        <v>20000</v>
      </c>
      <c r="F132" s="113" t="str">
        <f t="shared" si="1"/>
        <v>-</v>
      </c>
    </row>
    <row r="133" spans="1:6" s="101" customFormat="1" ht="67.5" x14ac:dyDescent="0.25">
      <c r="A133" s="114" t="s">
        <v>452</v>
      </c>
      <c r="B133" s="109" t="s">
        <v>276</v>
      </c>
      <c r="C133" s="110" t="s">
        <v>453</v>
      </c>
      <c r="D133" s="111">
        <v>20000</v>
      </c>
      <c r="E133" s="112">
        <v>20000</v>
      </c>
      <c r="F133" s="113" t="str">
        <f t="shared" si="1"/>
        <v>-</v>
      </c>
    </row>
    <row r="134" spans="1:6" s="101" customFormat="1" ht="22.5" x14ac:dyDescent="0.25">
      <c r="A134" s="108" t="s">
        <v>290</v>
      </c>
      <c r="B134" s="109" t="s">
        <v>276</v>
      </c>
      <c r="C134" s="110" t="s">
        <v>454</v>
      </c>
      <c r="D134" s="111">
        <v>20000</v>
      </c>
      <c r="E134" s="112">
        <v>20000</v>
      </c>
      <c r="F134" s="113" t="str">
        <f t="shared" si="1"/>
        <v>-</v>
      </c>
    </row>
    <row r="135" spans="1:6" s="101" customFormat="1" ht="22.5" x14ac:dyDescent="0.25">
      <c r="A135" s="108" t="s">
        <v>292</v>
      </c>
      <c r="B135" s="109" t="s">
        <v>276</v>
      </c>
      <c r="C135" s="110" t="s">
        <v>455</v>
      </c>
      <c r="D135" s="111">
        <v>20000</v>
      </c>
      <c r="E135" s="112">
        <v>20000</v>
      </c>
      <c r="F135" s="113" t="str">
        <f t="shared" si="1"/>
        <v>-</v>
      </c>
    </row>
    <row r="136" spans="1:6" s="101" customFormat="1" x14ac:dyDescent="0.25">
      <c r="A136" s="108" t="s">
        <v>294</v>
      </c>
      <c r="B136" s="109" t="s">
        <v>276</v>
      </c>
      <c r="C136" s="110" t="s">
        <v>456</v>
      </c>
      <c r="D136" s="111">
        <v>20000</v>
      </c>
      <c r="E136" s="112">
        <v>20000</v>
      </c>
      <c r="F136" s="113" t="str">
        <f t="shared" si="1"/>
        <v>-</v>
      </c>
    </row>
    <row r="137" spans="1:6" s="101" customFormat="1" ht="45" x14ac:dyDescent="0.25">
      <c r="A137" s="108" t="s">
        <v>317</v>
      </c>
      <c r="B137" s="109" t="s">
        <v>276</v>
      </c>
      <c r="C137" s="110" t="s">
        <v>457</v>
      </c>
      <c r="D137" s="111">
        <v>1482700</v>
      </c>
      <c r="E137" s="112">
        <v>956386</v>
      </c>
      <c r="F137" s="113">
        <f t="shared" si="1"/>
        <v>526314</v>
      </c>
    </row>
    <row r="138" spans="1:6" s="101" customFormat="1" ht="22.5" x14ac:dyDescent="0.25">
      <c r="A138" s="108" t="s">
        <v>319</v>
      </c>
      <c r="B138" s="109" t="s">
        <v>276</v>
      </c>
      <c r="C138" s="110" t="s">
        <v>458</v>
      </c>
      <c r="D138" s="111">
        <v>1482700</v>
      </c>
      <c r="E138" s="112">
        <v>956386</v>
      </c>
      <c r="F138" s="113">
        <f t="shared" si="1"/>
        <v>526314</v>
      </c>
    </row>
    <row r="139" spans="1:6" s="101" customFormat="1" ht="123.75" x14ac:dyDescent="0.25">
      <c r="A139" s="114" t="s">
        <v>459</v>
      </c>
      <c r="B139" s="109" t="s">
        <v>276</v>
      </c>
      <c r="C139" s="110" t="s">
        <v>460</v>
      </c>
      <c r="D139" s="111">
        <v>721400</v>
      </c>
      <c r="E139" s="112">
        <v>513760</v>
      </c>
      <c r="F139" s="113">
        <f t="shared" si="1"/>
        <v>207640</v>
      </c>
    </row>
    <row r="140" spans="1:6" s="101" customFormat="1" ht="22.5" x14ac:dyDescent="0.25">
      <c r="A140" s="108" t="s">
        <v>290</v>
      </c>
      <c r="B140" s="109" t="s">
        <v>276</v>
      </c>
      <c r="C140" s="110" t="s">
        <v>461</v>
      </c>
      <c r="D140" s="111">
        <v>721400</v>
      </c>
      <c r="E140" s="112">
        <v>513760</v>
      </c>
      <c r="F140" s="113">
        <f t="shared" si="1"/>
        <v>207640</v>
      </c>
    </row>
    <row r="141" spans="1:6" s="101" customFormat="1" ht="22.5" x14ac:dyDescent="0.25">
      <c r="A141" s="108" t="s">
        <v>292</v>
      </c>
      <c r="B141" s="109" t="s">
        <v>276</v>
      </c>
      <c r="C141" s="110" t="s">
        <v>462</v>
      </c>
      <c r="D141" s="111">
        <v>721400</v>
      </c>
      <c r="E141" s="112">
        <v>513760</v>
      </c>
      <c r="F141" s="113">
        <f t="shared" si="1"/>
        <v>207640</v>
      </c>
    </row>
    <row r="142" spans="1:6" s="101" customFormat="1" x14ac:dyDescent="0.25">
      <c r="A142" s="108" t="s">
        <v>294</v>
      </c>
      <c r="B142" s="109" t="s">
        <v>276</v>
      </c>
      <c r="C142" s="110" t="s">
        <v>463</v>
      </c>
      <c r="D142" s="111">
        <v>721400</v>
      </c>
      <c r="E142" s="112">
        <v>513760</v>
      </c>
      <c r="F142" s="113">
        <f t="shared" si="1"/>
        <v>207640</v>
      </c>
    </row>
    <row r="143" spans="1:6" s="101" customFormat="1" ht="90" x14ac:dyDescent="0.25">
      <c r="A143" s="114" t="s">
        <v>464</v>
      </c>
      <c r="B143" s="109" t="s">
        <v>276</v>
      </c>
      <c r="C143" s="110" t="s">
        <v>465</v>
      </c>
      <c r="D143" s="111">
        <v>180000</v>
      </c>
      <c r="E143" s="112">
        <v>180000</v>
      </c>
      <c r="F143" s="113" t="str">
        <f t="shared" ref="F143:F206" si="2">IF(OR(D143="-",IF(E143="-",0,E143)&gt;=IF(D143="-",0,D143)),"-",IF(D143="-",0,D143)-IF(E143="-",0,E143))</f>
        <v>-</v>
      </c>
    </row>
    <row r="144" spans="1:6" s="101" customFormat="1" x14ac:dyDescent="0.25">
      <c r="A144" s="108" t="s">
        <v>343</v>
      </c>
      <c r="B144" s="109" t="s">
        <v>276</v>
      </c>
      <c r="C144" s="110" t="s">
        <v>466</v>
      </c>
      <c r="D144" s="111">
        <v>180000</v>
      </c>
      <c r="E144" s="112">
        <v>180000</v>
      </c>
      <c r="F144" s="113" t="str">
        <f t="shared" si="2"/>
        <v>-</v>
      </c>
    </row>
    <row r="145" spans="1:6" s="101" customFormat="1" x14ac:dyDescent="0.25">
      <c r="A145" s="108" t="s">
        <v>345</v>
      </c>
      <c r="B145" s="109" t="s">
        <v>276</v>
      </c>
      <c r="C145" s="110" t="s">
        <v>467</v>
      </c>
      <c r="D145" s="111">
        <v>180000</v>
      </c>
      <c r="E145" s="112">
        <v>180000</v>
      </c>
      <c r="F145" s="113" t="str">
        <f t="shared" si="2"/>
        <v>-</v>
      </c>
    </row>
    <row r="146" spans="1:6" s="101" customFormat="1" x14ac:dyDescent="0.25">
      <c r="A146" s="108" t="s">
        <v>468</v>
      </c>
      <c r="B146" s="109" t="s">
        <v>276</v>
      </c>
      <c r="C146" s="110" t="s">
        <v>469</v>
      </c>
      <c r="D146" s="111">
        <v>180000</v>
      </c>
      <c r="E146" s="112">
        <v>180000</v>
      </c>
      <c r="F146" s="113" t="str">
        <f t="shared" si="2"/>
        <v>-</v>
      </c>
    </row>
    <row r="147" spans="1:6" s="101" customFormat="1" ht="90" x14ac:dyDescent="0.25">
      <c r="A147" s="114" t="s">
        <v>470</v>
      </c>
      <c r="B147" s="109" t="s">
        <v>276</v>
      </c>
      <c r="C147" s="110" t="s">
        <v>471</v>
      </c>
      <c r="D147" s="111">
        <v>178600</v>
      </c>
      <c r="E147" s="112">
        <v>178600</v>
      </c>
      <c r="F147" s="113" t="str">
        <f t="shared" si="2"/>
        <v>-</v>
      </c>
    </row>
    <row r="148" spans="1:6" s="101" customFormat="1" ht="22.5" x14ac:dyDescent="0.25">
      <c r="A148" s="108" t="s">
        <v>290</v>
      </c>
      <c r="B148" s="109" t="s">
        <v>276</v>
      </c>
      <c r="C148" s="110" t="s">
        <v>472</v>
      </c>
      <c r="D148" s="111">
        <v>178600</v>
      </c>
      <c r="E148" s="112">
        <v>178600</v>
      </c>
      <c r="F148" s="113" t="str">
        <f t="shared" si="2"/>
        <v>-</v>
      </c>
    </row>
    <row r="149" spans="1:6" s="101" customFormat="1" ht="22.5" x14ac:dyDescent="0.25">
      <c r="A149" s="108" t="s">
        <v>292</v>
      </c>
      <c r="B149" s="109" t="s">
        <v>276</v>
      </c>
      <c r="C149" s="110" t="s">
        <v>473</v>
      </c>
      <c r="D149" s="111">
        <v>178600</v>
      </c>
      <c r="E149" s="112">
        <v>178600</v>
      </c>
      <c r="F149" s="113" t="str">
        <f t="shared" si="2"/>
        <v>-</v>
      </c>
    </row>
    <row r="150" spans="1:6" s="101" customFormat="1" x14ac:dyDescent="0.25">
      <c r="A150" s="108" t="s">
        <v>294</v>
      </c>
      <c r="B150" s="109" t="s">
        <v>276</v>
      </c>
      <c r="C150" s="110" t="s">
        <v>474</v>
      </c>
      <c r="D150" s="111">
        <v>178600</v>
      </c>
      <c r="E150" s="112">
        <v>178600</v>
      </c>
      <c r="F150" s="113" t="str">
        <f t="shared" si="2"/>
        <v>-</v>
      </c>
    </row>
    <row r="151" spans="1:6" s="101" customFormat="1" ht="78.75" x14ac:dyDescent="0.25">
      <c r="A151" s="114" t="s">
        <v>475</v>
      </c>
      <c r="B151" s="109" t="s">
        <v>276</v>
      </c>
      <c r="C151" s="110" t="s">
        <v>476</v>
      </c>
      <c r="D151" s="111">
        <v>30000</v>
      </c>
      <c r="E151" s="112">
        <v>30000</v>
      </c>
      <c r="F151" s="113" t="str">
        <f t="shared" si="2"/>
        <v>-</v>
      </c>
    </row>
    <row r="152" spans="1:6" s="101" customFormat="1" ht="22.5" x14ac:dyDescent="0.25">
      <c r="A152" s="108" t="s">
        <v>290</v>
      </c>
      <c r="B152" s="109" t="s">
        <v>276</v>
      </c>
      <c r="C152" s="110" t="s">
        <v>477</v>
      </c>
      <c r="D152" s="111">
        <v>30000</v>
      </c>
      <c r="E152" s="112">
        <v>30000</v>
      </c>
      <c r="F152" s="113" t="str">
        <f t="shared" si="2"/>
        <v>-</v>
      </c>
    </row>
    <row r="153" spans="1:6" s="101" customFormat="1" ht="22.5" x14ac:dyDescent="0.25">
      <c r="A153" s="108" t="s">
        <v>292</v>
      </c>
      <c r="B153" s="109" t="s">
        <v>276</v>
      </c>
      <c r="C153" s="110" t="s">
        <v>478</v>
      </c>
      <c r="D153" s="111">
        <v>30000</v>
      </c>
      <c r="E153" s="112">
        <v>30000</v>
      </c>
      <c r="F153" s="113" t="str">
        <f t="shared" si="2"/>
        <v>-</v>
      </c>
    </row>
    <row r="154" spans="1:6" s="101" customFormat="1" x14ac:dyDescent="0.25">
      <c r="A154" s="108" t="s">
        <v>294</v>
      </c>
      <c r="B154" s="109" t="s">
        <v>276</v>
      </c>
      <c r="C154" s="110" t="s">
        <v>479</v>
      </c>
      <c r="D154" s="111">
        <v>30000</v>
      </c>
      <c r="E154" s="112">
        <v>30000</v>
      </c>
      <c r="F154" s="113" t="str">
        <f t="shared" si="2"/>
        <v>-</v>
      </c>
    </row>
    <row r="155" spans="1:6" s="101" customFormat="1" ht="90" x14ac:dyDescent="0.25">
      <c r="A155" s="114" t="s">
        <v>361</v>
      </c>
      <c r="B155" s="109" t="s">
        <v>276</v>
      </c>
      <c r="C155" s="110" t="s">
        <v>480</v>
      </c>
      <c r="D155" s="111">
        <v>26000</v>
      </c>
      <c r="E155" s="112">
        <v>20000</v>
      </c>
      <c r="F155" s="113">
        <f t="shared" si="2"/>
        <v>6000</v>
      </c>
    </row>
    <row r="156" spans="1:6" s="101" customFormat="1" ht="22.5" x14ac:dyDescent="0.25">
      <c r="A156" s="108" t="s">
        <v>290</v>
      </c>
      <c r="B156" s="109" t="s">
        <v>276</v>
      </c>
      <c r="C156" s="110" t="s">
        <v>481</v>
      </c>
      <c r="D156" s="111">
        <v>26000</v>
      </c>
      <c r="E156" s="112">
        <v>20000</v>
      </c>
      <c r="F156" s="113">
        <f t="shared" si="2"/>
        <v>6000</v>
      </c>
    </row>
    <row r="157" spans="1:6" s="101" customFormat="1" ht="22.5" x14ac:dyDescent="0.25">
      <c r="A157" s="108" t="s">
        <v>292</v>
      </c>
      <c r="B157" s="109" t="s">
        <v>276</v>
      </c>
      <c r="C157" s="110" t="s">
        <v>482</v>
      </c>
      <c r="D157" s="111">
        <v>26000</v>
      </c>
      <c r="E157" s="112">
        <v>20000</v>
      </c>
      <c r="F157" s="113">
        <f t="shared" si="2"/>
        <v>6000</v>
      </c>
    </row>
    <row r="158" spans="1:6" s="101" customFormat="1" x14ac:dyDescent="0.25">
      <c r="A158" s="108" t="s">
        <v>294</v>
      </c>
      <c r="B158" s="109" t="s">
        <v>276</v>
      </c>
      <c r="C158" s="110" t="s">
        <v>483</v>
      </c>
      <c r="D158" s="111">
        <v>26000</v>
      </c>
      <c r="E158" s="112">
        <v>20000</v>
      </c>
      <c r="F158" s="113">
        <f t="shared" si="2"/>
        <v>6000</v>
      </c>
    </row>
    <row r="159" spans="1:6" s="101" customFormat="1" ht="78.75" x14ac:dyDescent="0.25">
      <c r="A159" s="114" t="s">
        <v>484</v>
      </c>
      <c r="B159" s="109" t="s">
        <v>276</v>
      </c>
      <c r="C159" s="110" t="s">
        <v>485</v>
      </c>
      <c r="D159" s="111">
        <v>346700</v>
      </c>
      <c r="E159" s="112">
        <v>34026</v>
      </c>
      <c r="F159" s="113">
        <f t="shared" si="2"/>
        <v>312674</v>
      </c>
    </row>
    <row r="160" spans="1:6" s="101" customFormat="1" x14ac:dyDescent="0.25">
      <c r="A160" s="108" t="s">
        <v>343</v>
      </c>
      <c r="B160" s="109" t="s">
        <v>276</v>
      </c>
      <c r="C160" s="110" t="s">
        <v>486</v>
      </c>
      <c r="D160" s="111">
        <v>346700</v>
      </c>
      <c r="E160" s="112">
        <v>34026</v>
      </c>
      <c r="F160" s="113">
        <f t="shared" si="2"/>
        <v>312674</v>
      </c>
    </row>
    <row r="161" spans="1:6" s="101" customFormat="1" x14ac:dyDescent="0.25">
      <c r="A161" s="108" t="s">
        <v>345</v>
      </c>
      <c r="B161" s="109" t="s">
        <v>276</v>
      </c>
      <c r="C161" s="110" t="s">
        <v>487</v>
      </c>
      <c r="D161" s="111">
        <v>346700</v>
      </c>
      <c r="E161" s="112">
        <v>34026</v>
      </c>
      <c r="F161" s="113">
        <f t="shared" si="2"/>
        <v>312674</v>
      </c>
    </row>
    <row r="162" spans="1:6" s="101" customFormat="1" ht="22.5" x14ac:dyDescent="0.25">
      <c r="A162" s="108" t="s">
        <v>347</v>
      </c>
      <c r="B162" s="109" t="s">
        <v>276</v>
      </c>
      <c r="C162" s="110" t="s">
        <v>488</v>
      </c>
      <c r="D162" s="111">
        <v>346700</v>
      </c>
      <c r="E162" s="112">
        <v>34026</v>
      </c>
      <c r="F162" s="113">
        <f t="shared" si="2"/>
        <v>312674</v>
      </c>
    </row>
    <row r="163" spans="1:6" s="101" customFormat="1" ht="22.5" x14ac:dyDescent="0.25">
      <c r="A163" s="108" t="s">
        <v>489</v>
      </c>
      <c r="B163" s="109" t="s">
        <v>276</v>
      </c>
      <c r="C163" s="110" t="s">
        <v>490</v>
      </c>
      <c r="D163" s="111">
        <v>1446700</v>
      </c>
      <c r="E163" s="112">
        <v>1084054.75</v>
      </c>
      <c r="F163" s="113">
        <f t="shared" si="2"/>
        <v>362645.25</v>
      </c>
    </row>
    <row r="164" spans="1:6" s="101" customFormat="1" ht="22.5" x14ac:dyDescent="0.25">
      <c r="A164" s="108" t="s">
        <v>491</v>
      </c>
      <c r="B164" s="109" t="s">
        <v>276</v>
      </c>
      <c r="C164" s="110" t="s">
        <v>492</v>
      </c>
      <c r="D164" s="111">
        <v>1446700</v>
      </c>
      <c r="E164" s="112">
        <v>1084054.75</v>
      </c>
      <c r="F164" s="113">
        <f t="shared" si="2"/>
        <v>362645.25</v>
      </c>
    </row>
    <row r="165" spans="1:6" s="101" customFormat="1" ht="67.5" x14ac:dyDescent="0.25">
      <c r="A165" s="114" t="s">
        <v>493</v>
      </c>
      <c r="B165" s="109" t="s">
        <v>276</v>
      </c>
      <c r="C165" s="110" t="s">
        <v>494</v>
      </c>
      <c r="D165" s="111">
        <v>252000</v>
      </c>
      <c r="E165" s="112">
        <v>125265.42</v>
      </c>
      <c r="F165" s="113">
        <f t="shared" si="2"/>
        <v>126734.58</v>
      </c>
    </row>
    <row r="166" spans="1:6" s="101" customFormat="1" ht="22.5" x14ac:dyDescent="0.25">
      <c r="A166" s="108" t="s">
        <v>290</v>
      </c>
      <c r="B166" s="109" t="s">
        <v>276</v>
      </c>
      <c r="C166" s="110" t="s">
        <v>495</v>
      </c>
      <c r="D166" s="111">
        <v>252000</v>
      </c>
      <c r="E166" s="112">
        <v>125265.42</v>
      </c>
      <c r="F166" s="113">
        <f t="shared" si="2"/>
        <v>126734.58</v>
      </c>
    </row>
    <row r="167" spans="1:6" s="101" customFormat="1" ht="22.5" x14ac:dyDescent="0.25">
      <c r="A167" s="108" t="s">
        <v>292</v>
      </c>
      <c r="B167" s="109" t="s">
        <v>276</v>
      </c>
      <c r="C167" s="110" t="s">
        <v>496</v>
      </c>
      <c r="D167" s="111">
        <v>252000</v>
      </c>
      <c r="E167" s="112">
        <v>125265.42</v>
      </c>
      <c r="F167" s="113">
        <f t="shared" si="2"/>
        <v>126734.58</v>
      </c>
    </row>
    <row r="168" spans="1:6" s="101" customFormat="1" x14ac:dyDescent="0.25">
      <c r="A168" s="108" t="s">
        <v>294</v>
      </c>
      <c r="B168" s="109" t="s">
        <v>276</v>
      </c>
      <c r="C168" s="110" t="s">
        <v>497</v>
      </c>
      <c r="D168" s="111">
        <v>252000</v>
      </c>
      <c r="E168" s="112">
        <v>125265.42</v>
      </c>
      <c r="F168" s="113">
        <f t="shared" si="2"/>
        <v>126734.58</v>
      </c>
    </row>
    <row r="169" spans="1:6" s="101" customFormat="1" ht="78.75" x14ac:dyDescent="0.25">
      <c r="A169" s="114" t="s">
        <v>498</v>
      </c>
      <c r="B169" s="109" t="s">
        <v>276</v>
      </c>
      <c r="C169" s="110" t="s">
        <v>499</v>
      </c>
      <c r="D169" s="111">
        <v>22600</v>
      </c>
      <c r="E169" s="112">
        <v>15500</v>
      </c>
      <c r="F169" s="113">
        <f t="shared" si="2"/>
        <v>7100</v>
      </c>
    </row>
    <row r="170" spans="1:6" s="101" customFormat="1" ht="22.5" x14ac:dyDescent="0.25">
      <c r="A170" s="108" t="s">
        <v>290</v>
      </c>
      <c r="B170" s="109" t="s">
        <v>276</v>
      </c>
      <c r="C170" s="110" t="s">
        <v>500</v>
      </c>
      <c r="D170" s="111">
        <v>22600</v>
      </c>
      <c r="E170" s="112">
        <v>15500</v>
      </c>
      <c r="F170" s="113">
        <f t="shared" si="2"/>
        <v>7100</v>
      </c>
    </row>
    <row r="171" spans="1:6" s="101" customFormat="1" ht="22.5" x14ac:dyDescent="0.25">
      <c r="A171" s="108" t="s">
        <v>292</v>
      </c>
      <c r="B171" s="109" t="s">
        <v>276</v>
      </c>
      <c r="C171" s="110" t="s">
        <v>501</v>
      </c>
      <c r="D171" s="111">
        <v>22600</v>
      </c>
      <c r="E171" s="112">
        <v>15500</v>
      </c>
      <c r="F171" s="113">
        <f t="shared" si="2"/>
        <v>7100</v>
      </c>
    </row>
    <row r="172" spans="1:6" s="101" customFormat="1" x14ac:dyDescent="0.25">
      <c r="A172" s="108" t="s">
        <v>294</v>
      </c>
      <c r="B172" s="109" t="s">
        <v>276</v>
      </c>
      <c r="C172" s="110" t="s">
        <v>502</v>
      </c>
      <c r="D172" s="111">
        <v>22600</v>
      </c>
      <c r="E172" s="112">
        <v>15500</v>
      </c>
      <c r="F172" s="113">
        <f t="shared" si="2"/>
        <v>7100</v>
      </c>
    </row>
    <row r="173" spans="1:6" s="101" customFormat="1" ht="56.25" x14ac:dyDescent="0.25">
      <c r="A173" s="108" t="s">
        <v>503</v>
      </c>
      <c r="B173" s="109" t="s">
        <v>276</v>
      </c>
      <c r="C173" s="110" t="s">
        <v>504</v>
      </c>
      <c r="D173" s="111">
        <v>317800</v>
      </c>
      <c r="E173" s="112">
        <v>240000</v>
      </c>
      <c r="F173" s="113">
        <f t="shared" si="2"/>
        <v>77800</v>
      </c>
    </row>
    <row r="174" spans="1:6" s="101" customFormat="1" ht="22.5" x14ac:dyDescent="0.25">
      <c r="A174" s="108" t="s">
        <v>290</v>
      </c>
      <c r="B174" s="109" t="s">
        <v>276</v>
      </c>
      <c r="C174" s="110" t="s">
        <v>505</v>
      </c>
      <c r="D174" s="111">
        <v>317800</v>
      </c>
      <c r="E174" s="112">
        <v>240000</v>
      </c>
      <c r="F174" s="113">
        <f t="shared" si="2"/>
        <v>77800</v>
      </c>
    </row>
    <row r="175" spans="1:6" s="101" customFormat="1" ht="22.5" x14ac:dyDescent="0.25">
      <c r="A175" s="108" t="s">
        <v>292</v>
      </c>
      <c r="B175" s="109" t="s">
        <v>276</v>
      </c>
      <c r="C175" s="110" t="s">
        <v>506</v>
      </c>
      <c r="D175" s="111">
        <v>317800</v>
      </c>
      <c r="E175" s="112">
        <v>240000</v>
      </c>
      <c r="F175" s="113">
        <f t="shared" si="2"/>
        <v>77800</v>
      </c>
    </row>
    <row r="176" spans="1:6" s="101" customFormat="1" x14ac:dyDescent="0.25">
      <c r="A176" s="108" t="s">
        <v>294</v>
      </c>
      <c r="B176" s="109" t="s">
        <v>276</v>
      </c>
      <c r="C176" s="110" t="s">
        <v>507</v>
      </c>
      <c r="D176" s="111">
        <v>317800</v>
      </c>
      <c r="E176" s="112">
        <v>240000</v>
      </c>
      <c r="F176" s="113">
        <f t="shared" si="2"/>
        <v>77800</v>
      </c>
    </row>
    <row r="177" spans="1:6" s="101" customFormat="1" ht="56.25" x14ac:dyDescent="0.25">
      <c r="A177" s="108" t="s">
        <v>508</v>
      </c>
      <c r="B177" s="109" t="s">
        <v>276</v>
      </c>
      <c r="C177" s="110" t="s">
        <v>509</v>
      </c>
      <c r="D177" s="111">
        <v>142400</v>
      </c>
      <c r="E177" s="112">
        <v>109989.33</v>
      </c>
      <c r="F177" s="113">
        <f t="shared" si="2"/>
        <v>32410.67</v>
      </c>
    </row>
    <row r="178" spans="1:6" s="101" customFormat="1" x14ac:dyDescent="0.25">
      <c r="A178" s="108" t="s">
        <v>343</v>
      </c>
      <c r="B178" s="109" t="s">
        <v>276</v>
      </c>
      <c r="C178" s="110" t="s">
        <v>510</v>
      </c>
      <c r="D178" s="111">
        <v>142400</v>
      </c>
      <c r="E178" s="112">
        <v>109989.33</v>
      </c>
      <c r="F178" s="113">
        <f t="shared" si="2"/>
        <v>32410.67</v>
      </c>
    </row>
    <row r="179" spans="1:6" s="101" customFormat="1" x14ac:dyDescent="0.25">
      <c r="A179" s="108" t="s">
        <v>345</v>
      </c>
      <c r="B179" s="109" t="s">
        <v>276</v>
      </c>
      <c r="C179" s="110" t="s">
        <v>511</v>
      </c>
      <c r="D179" s="111">
        <v>142400</v>
      </c>
      <c r="E179" s="112">
        <v>109989.33</v>
      </c>
      <c r="F179" s="113">
        <f t="shared" si="2"/>
        <v>32410.67</v>
      </c>
    </row>
    <row r="180" spans="1:6" s="101" customFormat="1" x14ac:dyDescent="0.25">
      <c r="A180" s="108" t="s">
        <v>349</v>
      </c>
      <c r="B180" s="109" t="s">
        <v>276</v>
      </c>
      <c r="C180" s="110" t="s">
        <v>512</v>
      </c>
      <c r="D180" s="111">
        <v>142400</v>
      </c>
      <c r="E180" s="112">
        <v>109989.33</v>
      </c>
      <c r="F180" s="113">
        <f t="shared" si="2"/>
        <v>32410.67</v>
      </c>
    </row>
    <row r="181" spans="1:6" s="101" customFormat="1" ht="112.5" x14ac:dyDescent="0.25">
      <c r="A181" s="114" t="s">
        <v>513</v>
      </c>
      <c r="B181" s="109" t="s">
        <v>276</v>
      </c>
      <c r="C181" s="110" t="s">
        <v>514</v>
      </c>
      <c r="D181" s="111">
        <v>711900</v>
      </c>
      <c r="E181" s="112">
        <v>593300</v>
      </c>
      <c r="F181" s="113">
        <f t="shared" si="2"/>
        <v>118600</v>
      </c>
    </row>
    <row r="182" spans="1:6" s="101" customFormat="1" x14ac:dyDescent="0.25">
      <c r="A182" s="108" t="s">
        <v>375</v>
      </c>
      <c r="B182" s="109" t="s">
        <v>276</v>
      </c>
      <c r="C182" s="110" t="s">
        <v>515</v>
      </c>
      <c r="D182" s="111">
        <v>711900</v>
      </c>
      <c r="E182" s="112">
        <v>593300</v>
      </c>
      <c r="F182" s="113">
        <f t="shared" si="2"/>
        <v>118600</v>
      </c>
    </row>
    <row r="183" spans="1:6" s="101" customFormat="1" x14ac:dyDescent="0.25">
      <c r="A183" s="108" t="s">
        <v>236</v>
      </c>
      <c r="B183" s="109" t="s">
        <v>276</v>
      </c>
      <c r="C183" s="110" t="s">
        <v>516</v>
      </c>
      <c r="D183" s="111">
        <v>711900</v>
      </c>
      <c r="E183" s="112">
        <v>593300</v>
      </c>
      <c r="F183" s="113">
        <f t="shared" si="2"/>
        <v>118600</v>
      </c>
    </row>
    <row r="184" spans="1:6" s="101" customFormat="1" ht="22.5" x14ac:dyDescent="0.25">
      <c r="A184" s="108" t="s">
        <v>386</v>
      </c>
      <c r="B184" s="109" t="s">
        <v>276</v>
      </c>
      <c r="C184" s="110" t="s">
        <v>517</v>
      </c>
      <c r="D184" s="111">
        <v>1060400</v>
      </c>
      <c r="E184" s="112">
        <v>526612.23</v>
      </c>
      <c r="F184" s="113">
        <f t="shared" si="2"/>
        <v>533787.77</v>
      </c>
    </row>
    <row r="185" spans="1:6" s="101" customFormat="1" x14ac:dyDescent="0.25">
      <c r="A185" s="108" t="s">
        <v>388</v>
      </c>
      <c r="B185" s="109" t="s">
        <v>276</v>
      </c>
      <c r="C185" s="110" t="s">
        <v>518</v>
      </c>
      <c r="D185" s="111">
        <v>85100</v>
      </c>
      <c r="E185" s="112">
        <v>82472</v>
      </c>
      <c r="F185" s="113">
        <f t="shared" si="2"/>
        <v>2628</v>
      </c>
    </row>
    <row r="186" spans="1:6" s="101" customFormat="1" ht="56.25" x14ac:dyDescent="0.25">
      <c r="A186" s="108" t="s">
        <v>396</v>
      </c>
      <c r="B186" s="109" t="s">
        <v>276</v>
      </c>
      <c r="C186" s="110" t="s">
        <v>519</v>
      </c>
      <c r="D186" s="111">
        <v>85100</v>
      </c>
      <c r="E186" s="112">
        <v>82472</v>
      </c>
      <c r="F186" s="113">
        <f t="shared" si="2"/>
        <v>2628</v>
      </c>
    </row>
    <row r="187" spans="1:6" s="101" customFormat="1" x14ac:dyDescent="0.25">
      <c r="A187" s="108" t="s">
        <v>442</v>
      </c>
      <c r="B187" s="109" t="s">
        <v>276</v>
      </c>
      <c r="C187" s="110" t="s">
        <v>520</v>
      </c>
      <c r="D187" s="111">
        <v>85100</v>
      </c>
      <c r="E187" s="112">
        <v>82472</v>
      </c>
      <c r="F187" s="113">
        <f t="shared" si="2"/>
        <v>2628</v>
      </c>
    </row>
    <row r="188" spans="1:6" s="101" customFormat="1" x14ac:dyDescent="0.25">
      <c r="A188" s="108" t="s">
        <v>444</v>
      </c>
      <c r="B188" s="109" t="s">
        <v>276</v>
      </c>
      <c r="C188" s="110" t="s">
        <v>521</v>
      </c>
      <c r="D188" s="111">
        <v>85100</v>
      </c>
      <c r="E188" s="112">
        <v>82472</v>
      </c>
      <c r="F188" s="113">
        <f t="shared" si="2"/>
        <v>2628</v>
      </c>
    </row>
    <row r="189" spans="1:6" s="101" customFormat="1" x14ac:dyDescent="0.25">
      <c r="A189" s="108" t="s">
        <v>402</v>
      </c>
      <c r="B189" s="109" t="s">
        <v>276</v>
      </c>
      <c r="C189" s="110" t="s">
        <v>522</v>
      </c>
      <c r="D189" s="111">
        <v>975300</v>
      </c>
      <c r="E189" s="112">
        <v>444140.23</v>
      </c>
      <c r="F189" s="113">
        <f t="shared" si="2"/>
        <v>531159.77</v>
      </c>
    </row>
    <row r="190" spans="1:6" s="101" customFormat="1" ht="101.25" x14ac:dyDescent="0.25">
      <c r="A190" s="114" t="s">
        <v>523</v>
      </c>
      <c r="B190" s="109" t="s">
        <v>276</v>
      </c>
      <c r="C190" s="110" t="s">
        <v>524</v>
      </c>
      <c r="D190" s="111">
        <v>975300</v>
      </c>
      <c r="E190" s="112">
        <v>444140.23</v>
      </c>
      <c r="F190" s="113">
        <f t="shared" si="2"/>
        <v>531159.77</v>
      </c>
    </row>
    <row r="191" spans="1:6" s="101" customFormat="1" x14ac:dyDescent="0.25">
      <c r="A191" s="108" t="s">
        <v>343</v>
      </c>
      <c r="B191" s="109" t="s">
        <v>276</v>
      </c>
      <c r="C191" s="110" t="s">
        <v>525</v>
      </c>
      <c r="D191" s="111">
        <v>975300</v>
      </c>
      <c r="E191" s="112">
        <v>444140.23</v>
      </c>
      <c r="F191" s="113">
        <f t="shared" si="2"/>
        <v>531159.77</v>
      </c>
    </row>
    <row r="192" spans="1:6" s="101" customFormat="1" x14ac:dyDescent="0.25">
      <c r="A192" s="108" t="s">
        <v>526</v>
      </c>
      <c r="B192" s="109" t="s">
        <v>276</v>
      </c>
      <c r="C192" s="110" t="s">
        <v>527</v>
      </c>
      <c r="D192" s="111">
        <v>975300</v>
      </c>
      <c r="E192" s="112">
        <v>444140.23</v>
      </c>
      <c r="F192" s="113">
        <f t="shared" si="2"/>
        <v>531159.77</v>
      </c>
    </row>
    <row r="193" spans="1:6" s="101" customFormat="1" ht="22.5" x14ac:dyDescent="0.25">
      <c r="A193" s="108" t="s">
        <v>528</v>
      </c>
      <c r="B193" s="109" t="s">
        <v>276</v>
      </c>
      <c r="C193" s="110" t="s">
        <v>529</v>
      </c>
      <c r="D193" s="111">
        <v>975300</v>
      </c>
      <c r="E193" s="112">
        <v>444140.23</v>
      </c>
      <c r="F193" s="113">
        <f t="shared" si="2"/>
        <v>531159.77</v>
      </c>
    </row>
    <row r="194" spans="1:6" s="101" customFormat="1" ht="22.5" x14ac:dyDescent="0.25">
      <c r="A194" s="108" t="s">
        <v>530</v>
      </c>
      <c r="B194" s="109" t="s">
        <v>276</v>
      </c>
      <c r="C194" s="110" t="s">
        <v>531</v>
      </c>
      <c r="D194" s="111">
        <v>4833200</v>
      </c>
      <c r="E194" s="112">
        <v>3973762.39</v>
      </c>
      <c r="F194" s="113">
        <f t="shared" si="2"/>
        <v>859437.60999999987</v>
      </c>
    </row>
    <row r="195" spans="1:6" s="101" customFormat="1" ht="33.75" x14ac:dyDescent="0.25">
      <c r="A195" s="108" t="s">
        <v>532</v>
      </c>
      <c r="B195" s="109" t="s">
        <v>276</v>
      </c>
      <c r="C195" s="110" t="s">
        <v>533</v>
      </c>
      <c r="D195" s="111">
        <v>4606500</v>
      </c>
      <c r="E195" s="112">
        <v>3800500</v>
      </c>
      <c r="F195" s="113">
        <f t="shared" si="2"/>
        <v>806000</v>
      </c>
    </row>
    <row r="196" spans="1:6" s="101" customFormat="1" ht="45" x14ac:dyDescent="0.25">
      <c r="A196" s="108" t="s">
        <v>534</v>
      </c>
      <c r="B196" s="109" t="s">
        <v>276</v>
      </c>
      <c r="C196" s="110" t="s">
        <v>535</v>
      </c>
      <c r="D196" s="111">
        <v>4606500</v>
      </c>
      <c r="E196" s="112">
        <v>3800500</v>
      </c>
      <c r="F196" s="113">
        <f t="shared" si="2"/>
        <v>806000</v>
      </c>
    </row>
    <row r="197" spans="1:6" s="101" customFormat="1" x14ac:dyDescent="0.25">
      <c r="A197" s="108" t="s">
        <v>536</v>
      </c>
      <c r="B197" s="109" t="s">
        <v>276</v>
      </c>
      <c r="C197" s="110" t="s">
        <v>537</v>
      </c>
      <c r="D197" s="111">
        <v>50000</v>
      </c>
      <c r="E197" s="112" t="s">
        <v>44</v>
      </c>
      <c r="F197" s="113">
        <f t="shared" si="2"/>
        <v>50000</v>
      </c>
    </row>
    <row r="198" spans="1:6" s="101" customFormat="1" ht="78.75" x14ac:dyDescent="0.25">
      <c r="A198" s="114" t="s">
        <v>538</v>
      </c>
      <c r="B198" s="109" t="s">
        <v>276</v>
      </c>
      <c r="C198" s="110" t="s">
        <v>539</v>
      </c>
      <c r="D198" s="111">
        <v>50000</v>
      </c>
      <c r="E198" s="112" t="s">
        <v>44</v>
      </c>
      <c r="F198" s="113">
        <f t="shared" si="2"/>
        <v>50000</v>
      </c>
    </row>
    <row r="199" spans="1:6" s="101" customFormat="1" ht="22.5" x14ac:dyDescent="0.25">
      <c r="A199" s="108" t="s">
        <v>290</v>
      </c>
      <c r="B199" s="109" t="s">
        <v>276</v>
      </c>
      <c r="C199" s="110" t="s">
        <v>540</v>
      </c>
      <c r="D199" s="111">
        <v>50000</v>
      </c>
      <c r="E199" s="112" t="s">
        <v>44</v>
      </c>
      <c r="F199" s="113">
        <f t="shared" si="2"/>
        <v>50000</v>
      </c>
    </row>
    <row r="200" spans="1:6" s="101" customFormat="1" ht="22.5" x14ac:dyDescent="0.25">
      <c r="A200" s="108" t="s">
        <v>292</v>
      </c>
      <c r="B200" s="109" t="s">
        <v>276</v>
      </c>
      <c r="C200" s="110" t="s">
        <v>541</v>
      </c>
      <c r="D200" s="111">
        <v>50000</v>
      </c>
      <c r="E200" s="112" t="s">
        <v>44</v>
      </c>
      <c r="F200" s="113">
        <f t="shared" si="2"/>
        <v>50000</v>
      </c>
    </row>
    <row r="201" spans="1:6" s="101" customFormat="1" x14ac:dyDescent="0.25">
      <c r="A201" s="108" t="s">
        <v>294</v>
      </c>
      <c r="B201" s="109" t="s">
        <v>276</v>
      </c>
      <c r="C201" s="110" t="s">
        <v>542</v>
      </c>
      <c r="D201" s="111">
        <v>50000</v>
      </c>
      <c r="E201" s="112" t="s">
        <v>44</v>
      </c>
      <c r="F201" s="113">
        <f t="shared" si="2"/>
        <v>50000</v>
      </c>
    </row>
    <row r="202" spans="1:6" s="101" customFormat="1" ht="22.5" x14ac:dyDescent="0.25">
      <c r="A202" s="108" t="s">
        <v>543</v>
      </c>
      <c r="B202" s="109" t="s">
        <v>276</v>
      </c>
      <c r="C202" s="110" t="s">
        <v>544</v>
      </c>
      <c r="D202" s="111">
        <v>4556500</v>
      </c>
      <c r="E202" s="112">
        <v>3800500</v>
      </c>
      <c r="F202" s="113">
        <f t="shared" si="2"/>
        <v>756000</v>
      </c>
    </row>
    <row r="203" spans="1:6" s="101" customFormat="1" ht="78.75" x14ac:dyDescent="0.25">
      <c r="A203" s="114" t="s">
        <v>545</v>
      </c>
      <c r="B203" s="109" t="s">
        <v>276</v>
      </c>
      <c r="C203" s="110" t="s">
        <v>546</v>
      </c>
      <c r="D203" s="111">
        <v>20800</v>
      </c>
      <c r="E203" s="112">
        <v>20800</v>
      </c>
      <c r="F203" s="113" t="str">
        <f t="shared" si="2"/>
        <v>-</v>
      </c>
    </row>
    <row r="204" spans="1:6" s="101" customFormat="1" ht="22.5" x14ac:dyDescent="0.25">
      <c r="A204" s="108" t="s">
        <v>290</v>
      </c>
      <c r="B204" s="109" t="s">
        <v>276</v>
      </c>
      <c r="C204" s="110" t="s">
        <v>547</v>
      </c>
      <c r="D204" s="111">
        <v>20800</v>
      </c>
      <c r="E204" s="112">
        <v>20800</v>
      </c>
      <c r="F204" s="113" t="str">
        <f t="shared" si="2"/>
        <v>-</v>
      </c>
    </row>
    <row r="205" spans="1:6" s="101" customFormat="1" ht="22.5" x14ac:dyDescent="0.25">
      <c r="A205" s="108" t="s">
        <v>292</v>
      </c>
      <c r="B205" s="109" t="s">
        <v>276</v>
      </c>
      <c r="C205" s="110" t="s">
        <v>548</v>
      </c>
      <c r="D205" s="111">
        <v>20800</v>
      </c>
      <c r="E205" s="112">
        <v>20800</v>
      </c>
      <c r="F205" s="113" t="str">
        <f t="shared" si="2"/>
        <v>-</v>
      </c>
    </row>
    <row r="206" spans="1:6" s="101" customFormat="1" x14ac:dyDescent="0.25">
      <c r="A206" s="108" t="s">
        <v>294</v>
      </c>
      <c r="B206" s="109" t="s">
        <v>276</v>
      </c>
      <c r="C206" s="110" t="s">
        <v>549</v>
      </c>
      <c r="D206" s="111">
        <v>20800</v>
      </c>
      <c r="E206" s="112">
        <v>20800</v>
      </c>
      <c r="F206" s="113" t="str">
        <f t="shared" si="2"/>
        <v>-</v>
      </c>
    </row>
    <row r="207" spans="1:6" s="101" customFormat="1" ht="135" x14ac:dyDescent="0.25">
      <c r="A207" s="114" t="s">
        <v>550</v>
      </c>
      <c r="B207" s="109" t="s">
        <v>276</v>
      </c>
      <c r="C207" s="110" t="s">
        <v>551</v>
      </c>
      <c r="D207" s="111">
        <v>4535700</v>
      </c>
      <c r="E207" s="112">
        <v>3779700</v>
      </c>
      <c r="F207" s="113">
        <f t="shared" ref="F207:F270" si="3">IF(OR(D207="-",IF(E207="-",0,E207)&gt;=IF(D207="-",0,D207)),"-",IF(D207="-",0,D207)-IF(E207="-",0,E207))</f>
        <v>756000</v>
      </c>
    </row>
    <row r="208" spans="1:6" s="101" customFormat="1" x14ac:dyDescent="0.25">
      <c r="A208" s="108" t="s">
        <v>375</v>
      </c>
      <c r="B208" s="109" t="s">
        <v>276</v>
      </c>
      <c r="C208" s="110" t="s">
        <v>552</v>
      </c>
      <c r="D208" s="111">
        <v>4535700</v>
      </c>
      <c r="E208" s="112">
        <v>3779700</v>
      </c>
      <c r="F208" s="113">
        <f t="shared" si="3"/>
        <v>756000</v>
      </c>
    </row>
    <row r="209" spans="1:6" s="101" customFormat="1" x14ac:dyDescent="0.25">
      <c r="A209" s="108" t="s">
        <v>236</v>
      </c>
      <c r="B209" s="109" t="s">
        <v>276</v>
      </c>
      <c r="C209" s="110" t="s">
        <v>553</v>
      </c>
      <c r="D209" s="111">
        <v>4535700</v>
      </c>
      <c r="E209" s="112">
        <v>3779700</v>
      </c>
      <c r="F209" s="113">
        <f t="shared" si="3"/>
        <v>756000</v>
      </c>
    </row>
    <row r="210" spans="1:6" s="101" customFormat="1" ht="22.5" x14ac:dyDescent="0.25">
      <c r="A210" s="108" t="s">
        <v>554</v>
      </c>
      <c r="B210" s="109" t="s">
        <v>276</v>
      </c>
      <c r="C210" s="110" t="s">
        <v>555</v>
      </c>
      <c r="D210" s="111">
        <v>226700</v>
      </c>
      <c r="E210" s="112">
        <v>173262.39</v>
      </c>
      <c r="F210" s="113">
        <f t="shared" si="3"/>
        <v>53437.609999999986</v>
      </c>
    </row>
    <row r="211" spans="1:6" s="101" customFormat="1" ht="45" x14ac:dyDescent="0.25">
      <c r="A211" s="108" t="s">
        <v>534</v>
      </c>
      <c r="B211" s="109" t="s">
        <v>276</v>
      </c>
      <c r="C211" s="110" t="s">
        <v>556</v>
      </c>
      <c r="D211" s="111">
        <v>29600</v>
      </c>
      <c r="E211" s="112">
        <v>26867.39</v>
      </c>
      <c r="F211" s="113">
        <f t="shared" si="3"/>
        <v>2732.6100000000006</v>
      </c>
    </row>
    <row r="212" spans="1:6" s="101" customFormat="1" ht="22.5" x14ac:dyDescent="0.25">
      <c r="A212" s="108" t="s">
        <v>543</v>
      </c>
      <c r="B212" s="109" t="s">
        <v>276</v>
      </c>
      <c r="C212" s="110" t="s">
        <v>557</v>
      </c>
      <c r="D212" s="111">
        <v>29600</v>
      </c>
      <c r="E212" s="112">
        <v>26867.39</v>
      </c>
      <c r="F212" s="113">
        <f t="shared" si="3"/>
        <v>2732.6100000000006</v>
      </c>
    </row>
    <row r="213" spans="1:6" s="101" customFormat="1" ht="67.5" x14ac:dyDescent="0.25">
      <c r="A213" s="114" t="s">
        <v>558</v>
      </c>
      <c r="B213" s="109" t="s">
        <v>276</v>
      </c>
      <c r="C213" s="110" t="s">
        <v>559</v>
      </c>
      <c r="D213" s="111">
        <v>29600</v>
      </c>
      <c r="E213" s="112">
        <v>26867.39</v>
      </c>
      <c r="F213" s="113">
        <f t="shared" si="3"/>
        <v>2732.6100000000006</v>
      </c>
    </row>
    <row r="214" spans="1:6" s="101" customFormat="1" ht="22.5" x14ac:dyDescent="0.25">
      <c r="A214" s="108" t="s">
        <v>290</v>
      </c>
      <c r="B214" s="109" t="s">
        <v>276</v>
      </c>
      <c r="C214" s="110" t="s">
        <v>560</v>
      </c>
      <c r="D214" s="111">
        <v>29600</v>
      </c>
      <c r="E214" s="112">
        <v>26867.39</v>
      </c>
      <c r="F214" s="113">
        <f t="shared" si="3"/>
        <v>2732.6100000000006</v>
      </c>
    </row>
    <row r="215" spans="1:6" s="101" customFormat="1" ht="22.5" x14ac:dyDescent="0.25">
      <c r="A215" s="108" t="s">
        <v>292</v>
      </c>
      <c r="B215" s="109" t="s">
        <v>276</v>
      </c>
      <c r="C215" s="110" t="s">
        <v>561</v>
      </c>
      <c r="D215" s="111">
        <v>29600</v>
      </c>
      <c r="E215" s="112">
        <v>26867.39</v>
      </c>
      <c r="F215" s="113">
        <f t="shared" si="3"/>
        <v>2732.6100000000006</v>
      </c>
    </row>
    <row r="216" spans="1:6" s="101" customFormat="1" x14ac:dyDescent="0.25">
      <c r="A216" s="108" t="s">
        <v>294</v>
      </c>
      <c r="B216" s="109" t="s">
        <v>276</v>
      </c>
      <c r="C216" s="110" t="s">
        <v>562</v>
      </c>
      <c r="D216" s="111">
        <v>29600</v>
      </c>
      <c r="E216" s="112">
        <v>26867.39</v>
      </c>
      <c r="F216" s="113">
        <f t="shared" si="3"/>
        <v>2732.6100000000006</v>
      </c>
    </row>
    <row r="217" spans="1:6" s="101" customFormat="1" ht="33.75" x14ac:dyDescent="0.25">
      <c r="A217" s="108" t="s">
        <v>563</v>
      </c>
      <c r="B217" s="109" t="s">
        <v>276</v>
      </c>
      <c r="C217" s="110" t="s">
        <v>564</v>
      </c>
      <c r="D217" s="111">
        <v>197100</v>
      </c>
      <c r="E217" s="112">
        <v>146395</v>
      </c>
      <c r="F217" s="113">
        <f t="shared" si="3"/>
        <v>50705</v>
      </c>
    </row>
    <row r="218" spans="1:6" s="101" customFormat="1" ht="22.5" x14ac:dyDescent="0.25">
      <c r="A218" s="108" t="s">
        <v>565</v>
      </c>
      <c r="B218" s="109" t="s">
        <v>276</v>
      </c>
      <c r="C218" s="110" t="s">
        <v>566</v>
      </c>
      <c r="D218" s="111">
        <v>197100</v>
      </c>
      <c r="E218" s="112">
        <v>146395</v>
      </c>
      <c r="F218" s="113">
        <f t="shared" si="3"/>
        <v>50705</v>
      </c>
    </row>
    <row r="219" spans="1:6" s="101" customFormat="1" ht="78.75" x14ac:dyDescent="0.25">
      <c r="A219" s="114" t="s">
        <v>567</v>
      </c>
      <c r="B219" s="109" t="s">
        <v>276</v>
      </c>
      <c r="C219" s="110" t="s">
        <v>568</v>
      </c>
      <c r="D219" s="111">
        <v>197100</v>
      </c>
      <c r="E219" s="112">
        <v>146395</v>
      </c>
      <c r="F219" s="113">
        <f t="shared" si="3"/>
        <v>50705</v>
      </c>
    </row>
    <row r="220" spans="1:6" s="101" customFormat="1" ht="22.5" x14ac:dyDescent="0.25">
      <c r="A220" s="108" t="s">
        <v>290</v>
      </c>
      <c r="B220" s="109" t="s">
        <v>276</v>
      </c>
      <c r="C220" s="110" t="s">
        <v>569</v>
      </c>
      <c r="D220" s="111">
        <v>197100</v>
      </c>
      <c r="E220" s="112">
        <v>146395</v>
      </c>
      <c r="F220" s="113">
        <f t="shared" si="3"/>
        <v>50705</v>
      </c>
    </row>
    <row r="221" spans="1:6" s="101" customFormat="1" ht="22.5" x14ac:dyDescent="0.25">
      <c r="A221" s="108" t="s">
        <v>292</v>
      </c>
      <c r="B221" s="109" t="s">
        <v>276</v>
      </c>
      <c r="C221" s="110" t="s">
        <v>570</v>
      </c>
      <c r="D221" s="111">
        <v>197100</v>
      </c>
      <c r="E221" s="112">
        <v>146395</v>
      </c>
      <c r="F221" s="113">
        <f t="shared" si="3"/>
        <v>50705</v>
      </c>
    </row>
    <row r="222" spans="1:6" s="101" customFormat="1" x14ac:dyDescent="0.25">
      <c r="A222" s="108" t="s">
        <v>294</v>
      </c>
      <c r="B222" s="109" t="s">
        <v>276</v>
      </c>
      <c r="C222" s="110" t="s">
        <v>571</v>
      </c>
      <c r="D222" s="111">
        <v>197100</v>
      </c>
      <c r="E222" s="112">
        <v>146395</v>
      </c>
      <c r="F222" s="113">
        <f t="shared" si="3"/>
        <v>50705</v>
      </c>
    </row>
    <row r="223" spans="1:6" s="101" customFormat="1" x14ac:dyDescent="0.25">
      <c r="A223" s="108" t="s">
        <v>572</v>
      </c>
      <c r="B223" s="109" t="s">
        <v>276</v>
      </c>
      <c r="C223" s="110" t="s">
        <v>573</v>
      </c>
      <c r="D223" s="111">
        <v>82671200</v>
      </c>
      <c r="E223" s="112">
        <v>68999114.560000002</v>
      </c>
      <c r="F223" s="113">
        <f t="shared" si="3"/>
        <v>13672085.439999998</v>
      </c>
    </row>
    <row r="224" spans="1:6" s="101" customFormat="1" x14ac:dyDescent="0.25">
      <c r="A224" s="108" t="s">
        <v>574</v>
      </c>
      <c r="B224" s="109" t="s">
        <v>276</v>
      </c>
      <c r="C224" s="110" t="s">
        <v>575</v>
      </c>
      <c r="D224" s="111">
        <v>81860200</v>
      </c>
      <c r="E224" s="112">
        <v>68755960.560000002</v>
      </c>
      <c r="F224" s="113">
        <f t="shared" si="3"/>
        <v>13104239.439999998</v>
      </c>
    </row>
    <row r="225" spans="1:6" s="101" customFormat="1" ht="22.5" x14ac:dyDescent="0.25">
      <c r="A225" s="108" t="s">
        <v>576</v>
      </c>
      <c r="B225" s="109" t="s">
        <v>276</v>
      </c>
      <c r="C225" s="110" t="s">
        <v>577</v>
      </c>
      <c r="D225" s="111">
        <v>81860200</v>
      </c>
      <c r="E225" s="112">
        <v>68755960.560000002</v>
      </c>
      <c r="F225" s="113">
        <f t="shared" si="3"/>
        <v>13104239.439999998</v>
      </c>
    </row>
    <row r="226" spans="1:6" s="101" customFormat="1" ht="22.5" x14ac:dyDescent="0.25">
      <c r="A226" s="108" t="s">
        <v>578</v>
      </c>
      <c r="B226" s="109" t="s">
        <v>276</v>
      </c>
      <c r="C226" s="110" t="s">
        <v>579</v>
      </c>
      <c r="D226" s="111">
        <v>78619800</v>
      </c>
      <c r="E226" s="112">
        <v>66850384.159999996</v>
      </c>
      <c r="F226" s="113">
        <f t="shared" si="3"/>
        <v>11769415.840000004</v>
      </c>
    </row>
    <row r="227" spans="1:6" s="101" customFormat="1" ht="78.75" x14ac:dyDescent="0.25">
      <c r="A227" s="114" t="s">
        <v>580</v>
      </c>
      <c r="B227" s="109" t="s">
        <v>276</v>
      </c>
      <c r="C227" s="110" t="s">
        <v>581</v>
      </c>
      <c r="D227" s="111">
        <v>48879700</v>
      </c>
      <c r="E227" s="112">
        <v>38393282.18</v>
      </c>
      <c r="F227" s="113">
        <f t="shared" si="3"/>
        <v>10486417.82</v>
      </c>
    </row>
    <row r="228" spans="1:6" s="101" customFormat="1" ht="22.5" x14ac:dyDescent="0.25">
      <c r="A228" s="108" t="s">
        <v>290</v>
      </c>
      <c r="B228" s="109" t="s">
        <v>276</v>
      </c>
      <c r="C228" s="110" t="s">
        <v>582</v>
      </c>
      <c r="D228" s="111">
        <v>48879700</v>
      </c>
      <c r="E228" s="112">
        <v>38393282.18</v>
      </c>
      <c r="F228" s="113">
        <f t="shared" si="3"/>
        <v>10486417.82</v>
      </c>
    </row>
    <row r="229" spans="1:6" s="101" customFormat="1" ht="22.5" x14ac:dyDescent="0.25">
      <c r="A229" s="108" t="s">
        <v>292</v>
      </c>
      <c r="B229" s="109" t="s">
        <v>276</v>
      </c>
      <c r="C229" s="110" t="s">
        <v>583</v>
      </c>
      <c r="D229" s="111">
        <v>48879700</v>
      </c>
      <c r="E229" s="112">
        <v>38393282.18</v>
      </c>
      <c r="F229" s="113">
        <f t="shared" si="3"/>
        <v>10486417.82</v>
      </c>
    </row>
    <row r="230" spans="1:6" s="101" customFormat="1" x14ac:dyDescent="0.25">
      <c r="A230" s="108" t="s">
        <v>294</v>
      </c>
      <c r="B230" s="109" t="s">
        <v>276</v>
      </c>
      <c r="C230" s="110" t="s">
        <v>584</v>
      </c>
      <c r="D230" s="111">
        <v>48879700</v>
      </c>
      <c r="E230" s="112">
        <v>38393282.18</v>
      </c>
      <c r="F230" s="113">
        <f t="shared" si="3"/>
        <v>10486417.82</v>
      </c>
    </row>
    <row r="231" spans="1:6" s="101" customFormat="1" ht="78.75" x14ac:dyDescent="0.25">
      <c r="A231" s="114" t="s">
        <v>585</v>
      </c>
      <c r="B231" s="109" t="s">
        <v>276</v>
      </c>
      <c r="C231" s="110" t="s">
        <v>586</v>
      </c>
      <c r="D231" s="111">
        <v>595600</v>
      </c>
      <c r="E231" s="112">
        <v>514557.44</v>
      </c>
      <c r="F231" s="113">
        <f t="shared" si="3"/>
        <v>81042.559999999998</v>
      </c>
    </row>
    <row r="232" spans="1:6" s="101" customFormat="1" ht="22.5" x14ac:dyDescent="0.25">
      <c r="A232" s="108" t="s">
        <v>290</v>
      </c>
      <c r="B232" s="109" t="s">
        <v>276</v>
      </c>
      <c r="C232" s="110" t="s">
        <v>587</v>
      </c>
      <c r="D232" s="111">
        <v>595600</v>
      </c>
      <c r="E232" s="112">
        <v>514557.44</v>
      </c>
      <c r="F232" s="113">
        <f t="shared" si="3"/>
        <v>81042.559999999998</v>
      </c>
    </row>
    <row r="233" spans="1:6" s="101" customFormat="1" ht="22.5" x14ac:dyDescent="0.25">
      <c r="A233" s="108" t="s">
        <v>292</v>
      </c>
      <c r="B233" s="109" t="s">
        <v>276</v>
      </c>
      <c r="C233" s="110" t="s">
        <v>588</v>
      </c>
      <c r="D233" s="111">
        <v>595600</v>
      </c>
      <c r="E233" s="112">
        <v>514557.44</v>
      </c>
      <c r="F233" s="113">
        <f t="shared" si="3"/>
        <v>81042.559999999998</v>
      </c>
    </row>
    <row r="234" spans="1:6" s="101" customFormat="1" x14ac:dyDescent="0.25">
      <c r="A234" s="108" t="s">
        <v>294</v>
      </c>
      <c r="B234" s="109" t="s">
        <v>276</v>
      </c>
      <c r="C234" s="110" t="s">
        <v>589</v>
      </c>
      <c r="D234" s="111">
        <v>595600</v>
      </c>
      <c r="E234" s="112">
        <v>514557.44</v>
      </c>
      <c r="F234" s="113">
        <f t="shared" si="3"/>
        <v>81042.559999999998</v>
      </c>
    </row>
    <row r="235" spans="1:6" s="101" customFormat="1" ht="90" x14ac:dyDescent="0.25">
      <c r="A235" s="114" t="s">
        <v>590</v>
      </c>
      <c r="B235" s="109" t="s">
        <v>276</v>
      </c>
      <c r="C235" s="110" t="s">
        <v>591</v>
      </c>
      <c r="D235" s="111">
        <v>230000</v>
      </c>
      <c r="E235" s="112">
        <v>230000</v>
      </c>
      <c r="F235" s="113" t="str">
        <f t="shared" si="3"/>
        <v>-</v>
      </c>
    </row>
    <row r="236" spans="1:6" s="101" customFormat="1" ht="22.5" x14ac:dyDescent="0.25">
      <c r="A236" s="108" t="s">
        <v>290</v>
      </c>
      <c r="B236" s="109" t="s">
        <v>276</v>
      </c>
      <c r="C236" s="110" t="s">
        <v>592</v>
      </c>
      <c r="D236" s="111">
        <v>230000</v>
      </c>
      <c r="E236" s="112">
        <v>230000</v>
      </c>
      <c r="F236" s="113" t="str">
        <f t="shared" si="3"/>
        <v>-</v>
      </c>
    </row>
    <row r="237" spans="1:6" s="101" customFormat="1" ht="22.5" x14ac:dyDescent="0.25">
      <c r="A237" s="108" t="s">
        <v>292</v>
      </c>
      <c r="B237" s="109" t="s">
        <v>276</v>
      </c>
      <c r="C237" s="110" t="s">
        <v>593</v>
      </c>
      <c r="D237" s="111">
        <v>230000</v>
      </c>
      <c r="E237" s="112">
        <v>230000</v>
      </c>
      <c r="F237" s="113" t="str">
        <f t="shared" si="3"/>
        <v>-</v>
      </c>
    </row>
    <row r="238" spans="1:6" s="101" customFormat="1" x14ac:dyDescent="0.25">
      <c r="A238" s="108" t="s">
        <v>294</v>
      </c>
      <c r="B238" s="109" t="s">
        <v>276</v>
      </c>
      <c r="C238" s="110" t="s">
        <v>594</v>
      </c>
      <c r="D238" s="111">
        <v>230000</v>
      </c>
      <c r="E238" s="112">
        <v>230000</v>
      </c>
      <c r="F238" s="113" t="str">
        <f t="shared" si="3"/>
        <v>-</v>
      </c>
    </row>
    <row r="239" spans="1:6" s="101" customFormat="1" ht="78.75" x14ac:dyDescent="0.25">
      <c r="A239" s="114" t="s">
        <v>595</v>
      </c>
      <c r="B239" s="109" t="s">
        <v>276</v>
      </c>
      <c r="C239" s="110" t="s">
        <v>596</v>
      </c>
      <c r="D239" s="111">
        <v>520500</v>
      </c>
      <c r="E239" s="112">
        <v>269352.37</v>
      </c>
      <c r="F239" s="113">
        <f t="shared" si="3"/>
        <v>251147.63</v>
      </c>
    </row>
    <row r="240" spans="1:6" s="101" customFormat="1" ht="22.5" x14ac:dyDescent="0.25">
      <c r="A240" s="108" t="s">
        <v>290</v>
      </c>
      <c r="B240" s="109" t="s">
        <v>276</v>
      </c>
      <c r="C240" s="110" t="s">
        <v>597</v>
      </c>
      <c r="D240" s="111">
        <v>520500</v>
      </c>
      <c r="E240" s="112">
        <v>269352.37</v>
      </c>
      <c r="F240" s="113">
        <f t="shared" si="3"/>
        <v>251147.63</v>
      </c>
    </row>
    <row r="241" spans="1:6" s="101" customFormat="1" ht="22.5" x14ac:dyDescent="0.25">
      <c r="A241" s="108" t="s">
        <v>292</v>
      </c>
      <c r="B241" s="109" t="s">
        <v>276</v>
      </c>
      <c r="C241" s="110" t="s">
        <v>598</v>
      </c>
      <c r="D241" s="111">
        <v>520500</v>
      </c>
      <c r="E241" s="112">
        <v>269352.37</v>
      </c>
      <c r="F241" s="113">
        <f t="shared" si="3"/>
        <v>251147.63</v>
      </c>
    </row>
    <row r="242" spans="1:6" s="101" customFormat="1" x14ac:dyDescent="0.25">
      <c r="A242" s="108" t="s">
        <v>294</v>
      </c>
      <c r="B242" s="109" t="s">
        <v>276</v>
      </c>
      <c r="C242" s="110" t="s">
        <v>599</v>
      </c>
      <c r="D242" s="111">
        <v>520500</v>
      </c>
      <c r="E242" s="112">
        <v>269352.37</v>
      </c>
      <c r="F242" s="113">
        <f t="shared" si="3"/>
        <v>251147.63</v>
      </c>
    </row>
    <row r="243" spans="1:6" s="101" customFormat="1" ht="67.5" x14ac:dyDescent="0.25">
      <c r="A243" s="114" t="s">
        <v>600</v>
      </c>
      <c r="B243" s="109" t="s">
        <v>276</v>
      </c>
      <c r="C243" s="110" t="s">
        <v>601</v>
      </c>
      <c r="D243" s="111">
        <v>2147700</v>
      </c>
      <c r="E243" s="112">
        <v>1666988.89</v>
      </c>
      <c r="F243" s="113">
        <f t="shared" si="3"/>
        <v>480711.1100000001</v>
      </c>
    </row>
    <row r="244" spans="1:6" s="101" customFormat="1" ht="22.5" x14ac:dyDescent="0.25">
      <c r="A244" s="108" t="s">
        <v>290</v>
      </c>
      <c r="B244" s="109" t="s">
        <v>276</v>
      </c>
      <c r="C244" s="110" t="s">
        <v>602</v>
      </c>
      <c r="D244" s="111">
        <v>2147700</v>
      </c>
      <c r="E244" s="112">
        <v>1666988.89</v>
      </c>
      <c r="F244" s="113">
        <f t="shared" si="3"/>
        <v>480711.1100000001</v>
      </c>
    </row>
    <row r="245" spans="1:6" s="101" customFormat="1" ht="22.5" x14ac:dyDescent="0.25">
      <c r="A245" s="108" t="s">
        <v>292</v>
      </c>
      <c r="B245" s="109" t="s">
        <v>276</v>
      </c>
      <c r="C245" s="110" t="s">
        <v>603</v>
      </c>
      <c r="D245" s="111">
        <v>2147700</v>
      </c>
      <c r="E245" s="112">
        <v>1666988.89</v>
      </c>
      <c r="F245" s="113">
        <f t="shared" si="3"/>
        <v>480711.1100000001</v>
      </c>
    </row>
    <row r="246" spans="1:6" s="101" customFormat="1" x14ac:dyDescent="0.25">
      <c r="A246" s="108" t="s">
        <v>294</v>
      </c>
      <c r="B246" s="109" t="s">
        <v>276</v>
      </c>
      <c r="C246" s="110" t="s">
        <v>604</v>
      </c>
      <c r="D246" s="111">
        <v>2147700</v>
      </c>
      <c r="E246" s="112">
        <v>1666988.89</v>
      </c>
      <c r="F246" s="113">
        <f t="shared" si="3"/>
        <v>480711.1100000001</v>
      </c>
    </row>
    <row r="247" spans="1:6" s="101" customFormat="1" ht="78.75" x14ac:dyDescent="0.25">
      <c r="A247" s="114" t="s">
        <v>605</v>
      </c>
      <c r="B247" s="109" t="s">
        <v>276</v>
      </c>
      <c r="C247" s="110" t="s">
        <v>606</v>
      </c>
      <c r="D247" s="111">
        <v>17646200</v>
      </c>
      <c r="E247" s="112">
        <v>17176155.210000001</v>
      </c>
      <c r="F247" s="113">
        <f t="shared" si="3"/>
        <v>470044.78999999911</v>
      </c>
    </row>
    <row r="248" spans="1:6" s="101" customFormat="1" ht="22.5" x14ac:dyDescent="0.25">
      <c r="A248" s="108" t="s">
        <v>290</v>
      </c>
      <c r="B248" s="109" t="s">
        <v>276</v>
      </c>
      <c r="C248" s="110" t="s">
        <v>607</v>
      </c>
      <c r="D248" s="111">
        <v>17646200</v>
      </c>
      <c r="E248" s="112">
        <v>17176155.210000001</v>
      </c>
      <c r="F248" s="113">
        <f t="shared" si="3"/>
        <v>470044.78999999911</v>
      </c>
    </row>
    <row r="249" spans="1:6" s="101" customFormat="1" ht="22.5" x14ac:dyDescent="0.25">
      <c r="A249" s="108" t="s">
        <v>292</v>
      </c>
      <c r="B249" s="109" t="s">
        <v>276</v>
      </c>
      <c r="C249" s="110" t="s">
        <v>608</v>
      </c>
      <c r="D249" s="111">
        <v>17646200</v>
      </c>
      <c r="E249" s="112">
        <v>17176155.210000001</v>
      </c>
      <c r="F249" s="113">
        <f t="shared" si="3"/>
        <v>470044.78999999911</v>
      </c>
    </row>
    <row r="250" spans="1:6" s="101" customFormat="1" x14ac:dyDescent="0.25">
      <c r="A250" s="108" t="s">
        <v>294</v>
      </c>
      <c r="B250" s="109" t="s">
        <v>276</v>
      </c>
      <c r="C250" s="110" t="s">
        <v>609</v>
      </c>
      <c r="D250" s="111">
        <v>17646200</v>
      </c>
      <c r="E250" s="112">
        <v>17176155.210000001</v>
      </c>
      <c r="F250" s="113">
        <f t="shared" si="3"/>
        <v>470044.78999999911</v>
      </c>
    </row>
    <row r="251" spans="1:6" s="101" customFormat="1" ht="67.5" x14ac:dyDescent="0.25">
      <c r="A251" s="114" t="s">
        <v>610</v>
      </c>
      <c r="B251" s="109" t="s">
        <v>276</v>
      </c>
      <c r="C251" s="110" t="s">
        <v>611</v>
      </c>
      <c r="D251" s="111">
        <v>8600100</v>
      </c>
      <c r="E251" s="112">
        <v>8600048.0700000003</v>
      </c>
      <c r="F251" s="113">
        <f t="shared" si="3"/>
        <v>51.929999999701977</v>
      </c>
    </row>
    <row r="252" spans="1:6" s="101" customFormat="1" ht="22.5" x14ac:dyDescent="0.25">
      <c r="A252" s="108" t="s">
        <v>290</v>
      </c>
      <c r="B252" s="109" t="s">
        <v>276</v>
      </c>
      <c r="C252" s="110" t="s">
        <v>612</v>
      </c>
      <c r="D252" s="111">
        <v>8600100</v>
      </c>
      <c r="E252" s="112">
        <v>8600048.0700000003</v>
      </c>
      <c r="F252" s="113">
        <f t="shared" si="3"/>
        <v>51.929999999701977</v>
      </c>
    </row>
    <row r="253" spans="1:6" s="101" customFormat="1" ht="22.5" x14ac:dyDescent="0.25">
      <c r="A253" s="108" t="s">
        <v>292</v>
      </c>
      <c r="B253" s="109" t="s">
        <v>276</v>
      </c>
      <c r="C253" s="110" t="s">
        <v>613</v>
      </c>
      <c r="D253" s="111">
        <v>8600100</v>
      </c>
      <c r="E253" s="112">
        <v>8600048.0700000003</v>
      </c>
      <c r="F253" s="113">
        <f t="shared" si="3"/>
        <v>51.929999999701977</v>
      </c>
    </row>
    <row r="254" spans="1:6" s="101" customFormat="1" x14ac:dyDescent="0.25">
      <c r="A254" s="108" t="s">
        <v>294</v>
      </c>
      <c r="B254" s="109" t="s">
        <v>276</v>
      </c>
      <c r="C254" s="110" t="s">
        <v>614</v>
      </c>
      <c r="D254" s="111">
        <v>8600100</v>
      </c>
      <c r="E254" s="112">
        <v>8600048.0700000003</v>
      </c>
      <c r="F254" s="113">
        <f t="shared" si="3"/>
        <v>51.929999999701977</v>
      </c>
    </row>
    <row r="255" spans="1:6" s="101" customFormat="1" ht="33.75" x14ac:dyDescent="0.25">
      <c r="A255" s="108" t="s">
        <v>615</v>
      </c>
      <c r="B255" s="109" t="s">
        <v>276</v>
      </c>
      <c r="C255" s="110" t="s">
        <v>616</v>
      </c>
      <c r="D255" s="111">
        <v>3240400</v>
      </c>
      <c r="E255" s="112">
        <v>1905576.4</v>
      </c>
      <c r="F255" s="113">
        <f t="shared" si="3"/>
        <v>1334823.6000000001</v>
      </c>
    </row>
    <row r="256" spans="1:6" s="101" customFormat="1" ht="78.75" x14ac:dyDescent="0.25">
      <c r="A256" s="114" t="s">
        <v>617</v>
      </c>
      <c r="B256" s="109" t="s">
        <v>276</v>
      </c>
      <c r="C256" s="110" t="s">
        <v>618</v>
      </c>
      <c r="D256" s="111">
        <v>2551500</v>
      </c>
      <c r="E256" s="112">
        <v>1687008.4</v>
      </c>
      <c r="F256" s="113">
        <f t="shared" si="3"/>
        <v>864491.60000000009</v>
      </c>
    </row>
    <row r="257" spans="1:6" s="101" customFormat="1" ht="22.5" x14ac:dyDescent="0.25">
      <c r="A257" s="108" t="s">
        <v>290</v>
      </c>
      <c r="B257" s="109" t="s">
        <v>276</v>
      </c>
      <c r="C257" s="110" t="s">
        <v>619</v>
      </c>
      <c r="D257" s="111">
        <v>2551500</v>
      </c>
      <c r="E257" s="112">
        <v>1687008.4</v>
      </c>
      <c r="F257" s="113">
        <f t="shared" si="3"/>
        <v>864491.60000000009</v>
      </c>
    </row>
    <row r="258" spans="1:6" s="101" customFormat="1" ht="22.5" x14ac:dyDescent="0.25">
      <c r="A258" s="108" t="s">
        <v>292</v>
      </c>
      <c r="B258" s="109" t="s">
        <v>276</v>
      </c>
      <c r="C258" s="110" t="s">
        <v>620</v>
      </c>
      <c r="D258" s="111">
        <v>2551500</v>
      </c>
      <c r="E258" s="112">
        <v>1687008.4</v>
      </c>
      <c r="F258" s="113">
        <f t="shared" si="3"/>
        <v>864491.60000000009</v>
      </c>
    </row>
    <row r="259" spans="1:6" s="101" customFormat="1" x14ac:dyDescent="0.25">
      <c r="A259" s="108" t="s">
        <v>294</v>
      </c>
      <c r="B259" s="109" t="s">
        <v>276</v>
      </c>
      <c r="C259" s="110" t="s">
        <v>621</v>
      </c>
      <c r="D259" s="111">
        <v>2551500</v>
      </c>
      <c r="E259" s="112">
        <v>1687008.4</v>
      </c>
      <c r="F259" s="113">
        <f t="shared" si="3"/>
        <v>864491.60000000009</v>
      </c>
    </row>
    <row r="260" spans="1:6" s="101" customFormat="1" ht="67.5" x14ac:dyDescent="0.25">
      <c r="A260" s="114" t="s">
        <v>622</v>
      </c>
      <c r="B260" s="109" t="s">
        <v>276</v>
      </c>
      <c r="C260" s="110" t="s">
        <v>623</v>
      </c>
      <c r="D260" s="111">
        <v>688900</v>
      </c>
      <c r="E260" s="112">
        <v>218568</v>
      </c>
      <c r="F260" s="113">
        <f t="shared" si="3"/>
        <v>470332</v>
      </c>
    </row>
    <row r="261" spans="1:6" s="101" customFormat="1" ht="22.5" x14ac:dyDescent="0.25">
      <c r="A261" s="108" t="s">
        <v>290</v>
      </c>
      <c r="B261" s="109" t="s">
        <v>276</v>
      </c>
      <c r="C261" s="110" t="s">
        <v>624</v>
      </c>
      <c r="D261" s="111">
        <v>688900</v>
      </c>
      <c r="E261" s="112">
        <v>218568</v>
      </c>
      <c r="F261" s="113">
        <f t="shared" si="3"/>
        <v>470332</v>
      </c>
    </row>
    <row r="262" spans="1:6" s="101" customFormat="1" ht="22.5" x14ac:dyDescent="0.25">
      <c r="A262" s="108" t="s">
        <v>292</v>
      </c>
      <c r="B262" s="109" t="s">
        <v>276</v>
      </c>
      <c r="C262" s="110" t="s">
        <v>625</v>
      </c>
      <c r="D262" s="111">
        <v>688900</v>
      </c>
      <c r="E262" s="112">
        <v>218568</v>
      </c>
      <c r="F262" s="113">
        <f t="shared" si="3"/>
        <v>470332</v>
      </c>
    </row>
    <row r="263" spans="1:6" s="101" customFormat="1" x14ac:dyDescent="0.25">
      <c r="A263" s="108" t="s">
        <v>294</v>
      </c>
      <c r="B263" s="109" t="s">
        <v>276</v>
      </c>
      <c r="C263" s="110" t="s">
        <v>626</v>
      </c>
      <c r="D263" s="111">
        <v>688900</v>
      </c>
      <c r="E263" s="112">
        <v>218568</v>
      </c>
      <c r="F263" s="113">
        <f t="shared" si="3"/>
        <v>470332</v>
      </c>
    </row>
    <row r="264" spans="1:6" s="101" customFormat="1" x14ac:dyDescent="0.25">
      <c r="A264" s="108" t="s">
        <v>627</v>
      </c>
      <c r="B264" s="109" t="s">
        <v>276</v>
      </c>
      <c r="C264" s="110" t="s">
        <v>628</v>
      </c>
      <c r="D264" s="111">
        <v>811000</v>
      </c>
      <c r="E264" s="112">
        <v>243154</v>
      </c>
      <c r="F264" s="113">
        <f t="shared" si="3"/>
        <v>567846</v>
      </c>
    </row>
    <row r="265" spans="1:6" s="101" customFormat="1" ht="45" x14ac:dyDescent="0.25">
      <c r="A265" s="108" t="s">
        <v>317</v>
      </c>
      <c r="B265" s="109" t="s">
        <v>276</v>
      </c>
      <c r="C265" s="110" t="s">
        <v>629</v>
      </c>
      <c r="D265" s="111">
        <v>36900</v>
      </c>
      <c r="E265" s="112">
        <v>27654</v>
      </c>
      <c r="F265" s="113">
        <f t="shared" si="3"/>
        <v>9246</v>
      </c>
    </row>
    <row r="266" spans="1:6" s="101" customFormat="1" ht="22.5" x14ac:dyDescent="0.25">
      <c r="A266" s="108" t="s">
        <v>319</v>
      </c>
      <c r="B266" s="109" t="s">
        <v>276</v>
      </c>
      <c r="C266" s="110" t="s">
        <v>630</v>
      </c>
      <c r="D266" s="111">
        <v>36900</v>
      </c>
      <c r="E266" s="112">
        <v>27654</v>
      </c>
      <c r="F266" s="113">
        <f t="shared" si="3"/>
        <v>9246</v>
      </c>
    </row>
    <row r="267" spans="1:6" s="101" customFormat="1" ht="78.75" x14ac:dyDescent="0.25">
      <c r="A267" s="114" t="s">
        <v>631</v>
      </c>
      <c r="B267" s="109" t="s">
        <v>276</v>
      </c>
      <c r="C267" s="110" t="s">
        <v>632</v>
      </c>
      <c r="D267" s="111">
        <v>36900</v>
      </c>
      <c r="E267" s="112">
        <v>27654</v>
      </c>
      <c r="F267" s="113">
        <f t="shared" si="3"/>
        <v>9246</v>
      </c>
    </row>
    <row r="268" spans="1:6" s="101" customFormat="1" ht="22.5" x14ac:dyDescent="0.25">
      <c r="A268" s="108" t="s">
        <v>290</v>
      </c>
      <c r="B268" s="109" t="s">
        <v>276</v>
      </c>
      <c r="C268" s="110" t="s">
        <v>633</v>
      </c>
      <c r="D268" s="111">
        <v>36900</v>
      </c>
      <c r="E268" s="112">
        <v>27654</v>
      </c>
      <c r="F268" s="113">
        <f t="shared" si="3"/>
        <v>9246</v>
      </c>
    </row>
    <row r="269" spans="1:6" s="101" customFormat="1" ht="22.5" x14ac:dyDescent="0.25">
      <c r="A269" s="108" t="s">
        <v>292</v>
      </c>
      <c r="B269" s="109" t="s">
        <v>276</v>
      </c>
      <c r="C269" s="110" t="s">
        <v>634</v>
      </c>
      <c r="D269" s="111">
        <v>36900</v>
      </c>
      <c r="E269" s="112">
        <v>27654</v>
      </c>
      <c r="F269" s="113">
        <f t="shared" si="3"/>
        <v>9246</v>
      </c>
    </row>
    <row r="270" spans="1:6" s="101" customFormat="1" x14ac:dyDescent="0.25">
      <c r="A270" s="108" t="s">
        <v>294</v>
      </c>
      <c r="B270" s="109" t="s">
        <v>276</v>
      </c>
      <c r="C270" s="110" t="s">
        <v>635</v>
      </c>
      <c r="D270" s="111">
        <v>36900</v>
      </c>
      <c r="E270" s="112">
        <v>27654</v>
      </c>
      <c r="F270" s="113">
        <f t="shared" si="3"/>
        <v>9246</v>
      </c>
    </row>
    <row r="271" spans="1:6" s="101" customFormat="1" ht="22.5" x14ac:dyDescent="0.25">
      <c r="A271" s="108" t="s">
        <v>489</v>
      </c>
      <c r="B271" s="109" t="s">
        <v>276</v>
      </c>
      <c r="C271" s="110" t="s">
        <v>636</v>
      </c>
      <c r="D271" s="111">
        <v>774100</v>
      </c>
      <c r="E271" s="112">
        <v>215500</v>
      </c>
      <c r="F271" s="113">
        <f t="shared" ref="F271:F334" si="4">IF(OR(D271="-",IF(E271="-",0,E271)&gt;=IF(D271="-",0,D271)),"-",IF(D271="-",0,D271)-IF(E271="-",0,E271))</f>
        <v>558600</v>
      </c>
    </row>
    <row r="272" spans="1:6" s="101" customFormat="1" ht="22.5" x14ac:dyDescent="0.25">
      <c r="A272" s="108" t="s">
        <v>491</v>
      </c>
      <c r="B272" s="109" t="s">
        <v>276</v>
      </c>
      <c r="C272" s="110" t="s">
        <v>637</v>
      </c>
      <c r="D272" s="111">
        <v>774100</v>
      </c>
      <c r="E272" s="112">
        <v>215500</v>
      </c>
      <c r="F272" s="113">
        <f t="shared" si="4"/>
        <v>558600</v>
      </c>
    </row>
    <row r="273" spans="1:6" s="101" customFormat="1" ht="67.5" x14ac:dyDescent="0.25">
      <c r="A273" s="114" t="s">
        <v>638</v>
      </c>
      <c r="B273" s="109" t="s">
        <v>276</v>
      </c>
      <c r="C273" s="110" t="s">
        <v>639</v>
      </c>
      <c r="D273" s="111">
        <v>23000</v>
      </c>
      <c r="E273" s="112" t="s">
        <v>44</v>
      </c>
      <c r="F273" s="113">
        <f t="shared" si="4"/>
        <v>23000</v>
      </c>
    </row>
    <row r="274" spans="1:6" s="101" customFormat="1" ht="22.5" x14ac:dyDescent="0.25">
      <c r="A274" s="108" t="s">
        <v>290</v>
      </c>
      <c r="B274" s="109" t="s">
        <v>276</v>
      </c>
      <c r="C274" s="110" t="s">
        <v>640</v>
      </c>
      <c r="D274" s="111">
        <v>23000</v>
      </c>
      <c r="E274" s="112" t="s">
        <v>44</v>
      </c>
      <c r="F274" s="113">
        <f t="shared" si="4"/>
        <v>23000</v>
      </c>
    </row>
    <row r="275" spans="1:6" s="101" customFormat="1" ht="22.5" x14ac:dyDescent="0.25">
      <c r="A275" s="108" t="s">
        <v>292</v>
      </c>
      <c r="B275" s="109" t="s">
        <v>276</v>
      </c>
      <c r="C275" s="110" t="s">
        <v>641</v>
      </c>
      <c r="D275" s="111">
        <v>23000</v>
      </c>
      <c r="E275" s="112" t="s">
        <v>44</v>
      </c>
      <c r="F275" s="113">
        <f t="shared" si="4"/>
        <v>23000</v>
      </c>
    </row>
    <row r="276" spans="1:6" s="101" customFormat="1" x14ac:dyDescent="0.25">
      <c r="A276" s="108" t="s">
        <v>294</v>
      </c>
      <c r="B276" s="109" t="s">
        <v>276</v>
      </c>
      <c r="C276" s="110" t="s">
        <v>642</v>
      </c>
      <c r="D276" s="111">
        <v>23000</v>
      </c>
      <c r="E276" s="112" t="s">
        <v>44</v>
      </c>
      <c r="F276" s="113">
        <f t="shared" si="4"/>
        <v>23000</v>
      </c>
    </row>
    <row r="277" spans="1:6" s="101" customFormat="1" ht="90" x14ac:dyDescent="0.25">
      <c r="A277" s="114" t="s">
        <v>643</v>
      </c>
      <c r="B277" s="109" t="s">
        <v>276</v>
      </c>
      <c r="C277" s="110" t="s">
        <v>644</v>
      </c>
      <c r="D277" s="111">
        <v>751100</v>
      </c>
      <c r="E277" s="112">
        <v>215500</v>
      </c>
      <c r="F277" s="113">
        <f t="shared" si="4"/>
        <v>535600</v>
      </c>
    </row>
    <row r="278" spans="1:6" s="101" customFormat="1" ht="22.5" x14ac:dyDescent="0.25">
      <c r="A278" s="108" t="s">
        <v>290</v>
      </c>
      <c r="B278" s="109" t="s">
        <v>276</v>
      </c>
      <c r="C278" s="110" t="s">
        <v>645</v>
      </c>
      <c r="D278" s="111">
        <v>751100</v>
      </c>
      <c r="E278" s="112">
        <v>215500</v>
      </c>
      <c r="F278" s="113">
        <f t="shared" si="4"/>
        <v>535600</v>
      </c>
    </row>
    <row r="279" spans="1:6" s="101" customFormat="1" ht="22.5" x14ac:dyDescent="0.25">
      <c r="A279" s="108" t="s">
        <v>292</v>
      </c>
      <c r="B279" s="109" t="s">
        <v>276</v>
      </c>
      <c r="C279" s="110" t="s">
        <v>646</v>
      </c>
      <c r="D279" s="111">
        <v>751100</v>
      </c>
      <c r="E279" s="112">
        <v>215500</v>
      </c>
      <c r="F279" s="113">
        <f t="shared" si="4"/>
        <v>535600</v>
      </c>
    </row>
    <row r="280" spans="1:6" s="101" customFormat="1" x14ac:dyDescent="0.25">
      <c r="A280" s="108" t="s">
        <v>294</v>
      </c>
      <c r="B280" s="109" t="s">
        <v>276</v>
      </c>
      <c r="C280" s="110" t="s">
        <v>647</v>
      </c>
      <c r="D280" s="111">
        <v>751100</v>
      </c>
      <c r="E280" s="112">
        <v>215500</v>
      </c>
      <c r="F280" s="113">
        <f t="shared" si="4"/>
        <v>535600</v>
      </c>
    </row>
    <row r="281" spans="1:6" s="101" customFormat="1" x14ac:dyDescent="0.25">
      <c r="A281" s="108" t="s">
        <v>648</v>
      </c>
      <c r="B281" s="109" t="s">
        <v>276</v>
      </c>
      <c r="C281" s="110" t="s">
        <v>649</v>
      </c>
      <c r="D281" s="111">
        <v>551368500</v>
      </c>
      <c r="E281" s="112">
        <v>350773481.52999997</v>
      </c>
      <c r="F281" s="113">
        <f t="shared" si="4"/>
        <v>200595018.47000003</v>
      </c>
    </row>
    <row r="282" spans="1:6" s="101" customFormat="1" x14ac:dyDescent="0.25">
      <c r="A282" s="108" t="s">
        <v>650</v>
      </c>
      <c r="B282" s="109" t="s">
        <v>276</v>
      </c>
      <c r="C282" s="110" t="s">
        <v>651</v>
      </c>
      <c r="D282" s="111">
        <v>143557600</v>
      </c>
      <c r="E282" s="112">
        <v>130966744.06</v>
      </c>
      <c r="F282" s="113">
        <f t="shared" si="4"/>
        <v>12590855.939999998</v>
      </c>
    </row>
    <row r="283" spans="1:6" s="101" customFormat="1" ht="45" x14ac:dyDescent="0.25">
      <c r="A283" s="108" t="s">
        <v>652</v>
      </c>
      <c r="B283" s="109" t="s">
        <v>276</v>
      </c>
      <c r="C283" s="110" t="s">
        <v>653</v>
      </c>
      <c r="D283" s="111">
        <v>139097700</v>
      </c>
      <c r="E283" s="112">
        <v>128232828.95</v>
      </c>
      <c r="F283" s="113">
        <f t="shared" si="4"/>
        <v>10864871.049999997</v>
      </c>
    </row>
    <row r="284" spans="1:6" s="101" customFormat="1" ht="22.5" x14ac:dyDescent="0.25">
      <c r="A284" s="108" t="s">
        <v>654</v>
      </c>
      <c r="B284" s="109" t="s">
        <v>276</v>
      </c>
      <c r="C284" s="110" t="s">
        <v>655</v>
      </c>
      <c r="D284" s="111">
        <v>50995800</v>
      </c>
      <c r="E284" s="112">
        <v>45461200</v>
      </c>
      <c r="F284" s="113">
        <f t="shared" si="4"/>
        <v>5534600</v>
      </c>
    </row>
    <row r="285" spans="1:6" s="101" customFormat="1" ht="123.75" x14ac:dyDescent="0.25">
      <c r="A285" s="114" t="s">
        <v>656</v>
      </c>
      <c r="B285" s="109" t="s">
        <v>276</v>
      </c>
      <c r="C285" s="110" t="s">
        <v>657</v>
      </c>
      <c r="D285" s="111">
        <v>50995800</v>
      </c>
      <c r="E285" s="112">
        <v>45461200</v>
      </c>
      <c r="F285" s="113">
        <f t="shared" si="4"/>
        <v>5534600</v>
      </c>
    </row>
    <row r="286" spans="1:6" s="101" customFormat="1" ht="22.5" x14ac:dyDescent="0.25">
      <c r="A286" s="108" t="s">
        <v>658</v>
      </c>
      <c r="B286" s="109" t="s">
        <v>276</v>
      </c>
      <c r="C286" s="110" t="s">
        <v>659</v>
      </c>
      <c r="D286" s="111">
        <v>50995800</v>
      </c>
      <c r="E286" s="112">
        <v>45461200</v>
      </c>
      <c r="F286" s="113">
        <f t="shared" si="4"/>
        <v>5534600</v>
      </c>
    </row>
    <row r="287" spans="1:6" s="101" customFormat="1" x14ac:dyDescent="0.25">
      <c r="A287" s="108" t="s">
        <v>660</v>
      </c>
      <c r="B287" s="109" t="s">
        <v>276</v>
      </c>
      <c r="C287" s="110" t="s">
        <v>661</v>
      </c>
      <c r="D287" s="111">
        <v>50995800</v>
      </c>
      <c r="E287" s="112">
        <v>45461200</v>
      </c>
      <c r="F287" s="113">
        <f t="shared" si="4"/>
        <v>5534600</v>
      </c>
    </row>
    <row r="288" spans="1:6" s="101" customFormat="1" ht="33.75" x14ac:dyDescent="0.25">
      <c r="A288" s="108" t="s">
        <v>662</v>
      </c>
      <c r="B288" s="109" t="s">
        <v>276</v>
      </c>
      <c r="C288" s="110" t="s">
        <v>663</v>
      </c>
      <c r="D288" s="111">
        <v>50995800</v>
      </c>
      <c r="E288" s="112">
        <v>45461200</v>
      </c>
      <c r="F288" s="113">
        <f t="shared" si="4"/>
        <v>5534600</v>
      </c>
    </row>
    <row r="289" spans="1:6" s="101" customFormat="1" x14ac:dyDescent="0.25">
      <c r="A289" s="108" t="s">
        <v>664</v>
      </c>
      <c r="B289" s="109" t="s">
        <v>276</v>
      </c>
      <c r="C289" s="110" t="s">
        <v>665</v>
      </c>
      <c r="D289" s="111">
        <v>88101900</v>
      </c>
      <c r="E289" s="112">
        <v>82771628.950000003</v>
      </c>
      <c r="F289" s="113">
        <f t="shared" si="4"/>
        <v>5330271.049999997</v>
      </c>
    </row>
    <row r="290" spans="1:6" s="101" customFormat="1" ht="90" x14ac:dyDescent="0.25">
      <c r="A290" s="114" t="s">
        <v>666</v>
      </c>
      <c r="B290" s="109" t="s">
        <v>276</v>
      </c>
      <c r="C290" s="110" t="s">
        <v>667</v>
      </c>
      <c r="D290" s="111">
        <v>600000</v>
      </c>
      <c r="E290" s="112" t="s">
        <v>44</v>
      </c>
      <c r="F290" s="113">
        <f t="shared" si="4"/>
        <v>600000</v>
      </c>
    </row>
    <row r="291" spans="1:6" s="101" customFormat="1" ht="22.5" x14ac:dyDescent="0.25">
      <c r="A291" s="108" t="s">
        <v>290</v>
      </c>
      <c r="B291" s="109" t="s">
        <v>276</v>
      </c>
      <c r="C291" s="110" t="s">
        <v>668</v>
      </c>
      <c r="D291" s="111">
        <v>600000</v>
      </c>
      <c r="E291" s="112" t="s">
        <v>44</v>
      </c>
      <c r="F291" s="113">
        <f t="shared" si="4"/>
        <v>600000</v>
      </c>
    </row>
    <row r="292" spans="1:6" s="101" customFormat="1" ht="22.5" x14ac:dyDescent="0.25">
      <c r="A292" s="108" t="s">
        <v>292</v>
      </c>
      <c r="B292" s="109" t="s">
        <v>276</v>
      </c>
      <c r="C292" s="110" t="s">
        <v>669</v>
      </c>
      <c r="D292" s="111">
        <v>600000</v>
      </c>
      <c r="E292" s="112" t="s">
        <v>44</v>
      </c>
      <c r="F292" s="113">
        <f t="shared" si="4"/>
        <v>600000</v>
      </c>
    </row>
    <row r="293" spans="1:6" s="101" customFormat="1" x14ac:dyDescent="0.25">
      <c r="A293" s="108" t="s">
        <v>294</v>
      </c>
      <c r="B293" s="109" t="s">
        <v>276</v>
      </c>
      <c r="C293" s="110" t="s">
        <v>670</v>
      </c>
      <c r="D293" s="111">
        <v>600000</v>
      </c>
      <c r="E293" s="112" t="s">
        <v>44</v>
      </c>
      <c r="F293" s="113">
        <f t="shared" si="4"/>
        <v>600000</v>
      </c>
    </row>
    <row r="294" spans="1:6" s="101" customFormat="1" ht="78.75" x14ac:dyDescent="0.25">
      <c r="A294" s="114" t="s">
        <v>671</v>
      </c>
      <c r="B294" s="109" t="s">
        <v>276</v>
      </c>
      <c r="C294" s="110" t="s">
        <v>672</v>
      </c>
      <c r="D294" s="111">
        <v>22362100</v>
      </c>
      <c r="E294" s="112">
        <v>22362057.5</v>
      </c>
      <c r="F294" s="113">
        <f t="shared" si="4"/>
        <v>42.5</v>
      </c>
    </row>
    <row r="295" spans="1:6" s="101" customFormat="1" ht="22.5" x14ac:dyDescent="0.25">
      <c r="A295" s="108" t="s">
        <v>290</v>
      </c>
      <c r="B295" s="109" t="s">
        <v>276</v>
      </c>
      <c r="C295" s="110" t="s">
        <v>673</v>
      </c>
      <c r="D295" s="111">
        <v>22362100</v>
      </c>
      <c r="E295" s="112">
        <v>22362057.5</v>
      </c>
      <c r="F295" s="113">
        <f t="shared" si="4"/>
        <v>42.5</v>
      </c>
    </row>
    <row r="296" spans="1:6" s="101" customFormat="1" ht="22.5" x14ac:dyDescent="0.25">
      <c r="A296" s="108" t="s">
        <v>292</v>
      </c>
      <c r="B296" s="109" t="s">
        <v>276</v>
      </c>
      <c r="C296" s="110" t="s">
        <v>674</v>
      </c>
      <c r="D296" s="111">
        <v>22362100</v>
      </c>
      <c r="E296" s="112">
        <v>22362057.5</v>
      </c>
      <c r="F296" s="113">
        <f t="shared" si="4"/>
        <v>42.5</v>
      </c>
    </row>
    <row r="297" spans="1:6" s="101" customFormat="1" x14ac:dyDescent="0.25">
      <c r="A297" s="108" t="s">
        <v>294</v>
      </c>
      <c r="B297" s="109" t="s">
        <v>276</v>
      </c>
      <c r="C297" s="110" t="s">
        <v>675</v>
      </c>
      <c r="D297" s="111">
        <v>22362100</v>
      </c>
      <c r="E297" s="112">
        <v>22362057.5</v>
      </c>
      <c r="F297" s="113">
        <f t="shared" si="4"/>
        <v>42.5</v>
      </c>
    </row>
    <row r="298" spans="1:6" s="101" customFormat="1" ht="67.5" x14ac:dyDescent="0.25">
      <c r="A298" s="108" t="s">
        <v>676</v>
      </c>
      <c r="B298" s="109" t="s">
        <v>276</v>
      </c>
      <c r="C298" s="110" t="s">
        <v>677</v>
      </c>
      <c r="D298" s="111">
        <v>65139800</v>
      </c>
      <c r="E298" s="112">
        <v>60409571.450000003</v>
      </c>
      <c r="F298" s="113">
        <f t="shared" si="4"/>
        <v>4730228.549999997</v>
      </c>
    </row>
    <row r="299" spans="1:6" s="101" customFormat="1" ht="22.5" x14ac:dyDescent="0.25">
      <c r="A299" s="108" t="s">
        <v>290</v>
      </c>
      <c r="B299" s="109" t="s">
        <v>276</v>
      </c>
      <c r="C299" s="110" t="s">
        <v>678</v>
      </c>
      <c r="D299" s="111">
        <v>65139800</v>
      </c>
      <c r="E299" s="112">
        <v>60409571.450000003</v>
      </c>
      <c r="F299" s="113">
        <f t="shared" si="4"/>
        <v>4730228.549999997</v>
      </c>
    </row>
    <row r="300" spans="1:6" s="101" customFormat="1" ht="22.5" x14ac:dyDescent="0.25">
      <c r="A300" s="108" t="s">
        <v>292</v>
      </c>
      <c r="B300" s="109" t="s">
        <v>276</v>
      </c>
      <c r="C300" s="110" t="s">
        <v>679</v>
      </c>
      <c r="D300" s="111">
        <v>65139800</v>
      </c>
      <c r="E300" s="112">
        <v>60409571.450000003</v>
      </c>
      <c r="F300" s="113">
        <f t="shared" si="4"/>
        <v>4730228.549999997</v>
      </c>
    </row>
    <row r="301" spans="1:6" s="101" customFormat="1" x14ac:dyDescent="0.25">
      <c r="A301" s="108" t="s">
        <v>294</v>
      </c>
      <c r="B301" s="109" t="s">
        <v>276</v>
      </c>
      <c r="C301" s="110" t="s">
        <v>680</v>
      </c>
      <c r="D301" s="111">
        <v>65139800</v>
      </c>
      <c r="E301" s="112">
        <v>60409571.450000003</v>
      </c>
      <c r="F301" s="113">
        <f t="shared" si="4"/>
        <v>4730228.549999997</v>
      </c>
    </row>
    <row r="302" spans="1:6" s="101" customFormat="1" ht="45" x14ac:dyDescent="0.25">
      <c r="A302" s="108" t="s">
        <v>681</v>
      </c>
      <c r="B302" s="109" t="s">
        <v>276</v>
      </c>
      <c r="C302" s="110" t="s">
        <v>682</v>
      </c>
      <c r="D302" s="111">
        <v>3809000</v>
      </c>
      <c r="E302" s="112">
        <v>2223998.29</v>
      </c>
      <c r="F302" s="113">
        <f t="shared" si="4"/>
        <v>1585001.71</v>
      </c>
    </row>
    <row r="303" spans="1:6" s="101" customFormat="1" ht="22.5" x14ac:dyDescent="0.25">
      <c r="A303" s="108" t="s">
        <v>683</v>
      </c>
      <c r="B303" s="109" t="s">
        <v>276</v>
      </c>
      <c r="C303" s="110" t="s">
        <v>684</v>
      </c>
      <c r="D303" s="111">
        <v>3809000</v>
      </c>
      <c r="E303" s="112">
        <v>2223998.29</v>
      </c>
      <c r="F303" s="113">
        <f t="shared" si="4"/>
        <v>1585001.71</v>
      </c>
    </row>
    <row r="304" spans="1:6" s="101" customFormat="1" ht="101.25" x14ac:dyDescent="0.25">
      <c r="A304" s="114" t="s">
        <v>685</v>
      </c>
      <c r="B304" s="109" t="s">
        <v>276</v>
      </c>
      <c r="C304" s="110" t="s">
        <v>686</v>
      </c>
      <c r="D304" s="111">
        <v>542900</v>
      </c>
      <c r="E304" s="112">
        <v>104443.08</v>
      </c>
      <c r="F304" s="113">
        <f t="shared" si="4"/>
        <v>438456.92</v>
      </c>
    </row>
    <row r="305" spans="1:6" s="101" customFormat="1" x14ac:dyDescent="0.25">
      <c r="A305" s="108" t="s">
        <v>343</v>
      </c>
      <c r="B305" s="109" t="s">
        <v>276</v>
      </c>
      <c r="C305" s="110" t="s">
        <v>687</v>
      </c>
      <c r="D305" s="111">
        <v>542900</v>
      </c>
      <c r="E305" s="112">
        <v>104443.08</v>
      </c>
      <c r="F305" s="113">
        <f t="shared" si="4"/>
        <v>438456.92</v>
      </c>
    </row>
    <row r="306" spans="1:6" s="101" customFormat="1" ht="45" x14ac:dyDescent="0.25">
      <c r="A306" s="108" t="s">
        <v>688</v>
      </c>
      <c r="B306" s="109" t="s">
        <v>276</v>
      </c>
      <c r="C306" s="110" t="s">
        <v>689</v>
      </c>
      <c r="D306" s="111">
        <v>542900</v>
      </c>
      <c r="E306" s="112">
        <v>104443.08</v>
      </c>
      <c r="F306" s="113">
        <f t="shared" si="4"/>
        <v>438456.92</v>
      </c>
    </row>
    <row r="307" spans="1:6" s="101" customFormat="1" ht="45" x14ac:dyDescent="0.25">
      <c r="A307" s="108" t="s">
        <v>690</v>
      </c>
      <c r="B307" s="109" t="s">
        <v>276</v>
      </c>
      <c r="C307" s="110" t="s">
        <v>691</v>
      </c>
      <c r="D307" s="111">
        <v>542900</v>
      </c>
      <c r="E307" s="112">
        <v>104443.08</v>
      </c>
      <c r="F307" s="113">
        <f t="shared" si="4"/>
        <v>438456.92</v>
      </c>
    </row>
    <row r="308" spans="1:6" s="101" customFormat="1" ht="78.75" x14ac:dyDescent="0.25">
      <c r="A308" s="114" t="s">
        <v>692</v>
      </c>
      <c r="B308" s="109" t="s">
        <v>276</v>
      </c>
      <c r="C308" s="110" t="s">
        <v>693</v>
      </c>
      <c r="D308" s="111">
        <v>900000</v>
      </c>
      <c r="E308" s="112">
        <v>347809.06</v>
      </c>
      <c r="F308" s="113">
        <f t="shared" si="4"/>
        <v>552190.93999999994</v>
      </c>
    </row>
    <row r="309" spans="1:6" s="101" customFormat="1" ht="22.5" x14ac:dyDescent="0.25">
      <c r="A309" s="108" t="s">
        <v>290</v>
      </c>
      <c r="B309" s="109" t="s">
        <v>276</v>
      </c>
      <c r="C309" s="110" t="s">
        <v>694</v>
      </c>
      <c r="D309" s="111">
        <v>900000</v>
      </c>
      <c r="E309" s="112">
        <v>347809.06</v>
      </c>
      <c r="F309" s="113">
        <f t="shared" si="4"/>
        <v>552190.93999999994</v>
      </c>
    </row>
    <row r="310" spans="1:6" s="101" customFormat="1" ht="22.5" x14ac:dyDescent="0.25">
      <c r="A310" s="108" t="s">
        <v>292</v>
      </c>
      <c r="B310" s="109" t="s">
        <v>276</v>
      </c>
      <c r="C310" s="110" t="s">
        <v>695</v>
      </c>
      <c r="D310" s="111">
        <v>900000</v>
      </c>
      <c r="E310" s="112">
        <v>347809.06</v>
      </c>
      <c r="F310" s="113">
        <f t="shared" si="4"/>
        <v>552190.93999999994</v>
      </c>
    </row>
    <row r="311" spans="1:6" s="101" customFormat="1" ht="22.5" x14ac:dyDescent="0.25">
      <c r="A311" s="108" t="s">
        <v>696</v>
      </c>
      <c r="B311" s="109" t="s">
        <v>276</v>
      </c>
      <c r="C311" s="110" t="s">
        <v>697</v>
      </c>
      <c r="D311" s="111">
        <v>900000</v>
      </c>
      <c r="E311" s="112">
        <v>347809.06</v>
      </c>
      <c r="F311" s="113">
        <f t="shared" si="4"/>
        <v>552190.93999999994</v>
      </c>
    </row>
    <row r="312" spans="1:6" s="101" customFormat="1" ht="101.25" x14ac:dyDescent="0.25">
      <c r="A312" s="114" t="s">
        <v>698</v>
      </c>
      <c r="B312" s="109" t="s">
        <v>276</v>
      </c>
      <c r="C312" s="110" t="s">
        <v>699</v>
      </c>
      <c r="D312" s="111">
        <v>1427200</v>
      </c>
      <c r="E312" s="112">
        <v>1053279.6599999999</v>
      </c>
      <c r="F312" s="113">
        <f t="shared" si="4"/>
        <v>373920.34000000008</v>
      </c>
    </row>
    <row r="313" spans="1:6" s="101" customFormat="1" ht="22.5" x14ac:dyDescent="0.25">
      <c r="A313" s="108" t="s">
        <v>290</v>
      </c>
      <c r="B313" s="109" t="s">
        <v>276</v>
      </c>
      <c r="C313" s="110" t="s">
        <v>700</v>
      </c>
      <c r="D313" s="111">
        <v>1427200</v>
      </c>
      <c r="E313" s="112">
        <v>1053279.6599999999</v>
      </c>
      <c r="F313" s="113">
        <f t="shared" si="4"/>
        <v>373920.34000000008</v>
      </c>
    </row>
    <row r="314" spans="1:6" s="101" customFormat="1" ht="22.5" x14ac:dyDescent="0.25">
      <c r="A314" s="108" t="s">
        <v>292</v>
      </c>
      <c r="B314" s="109" t="s">
        <v>276</v>
      </c>
      <c r="C314" s="110" t="s">
        <v>701</v>
      </c>
      <c r="D314" s="111">
        <v>1427200</v>
      </c>
      <c r="E314" s="112">
        <v>1053279.6599999999</v>
      </c>
      <c r="F314" s="113">
        <f t="shared" si="4"/>
        <v>373920.34000000008</v>
      </c>
    </row>
    <row r="315" spans="1:6" s="101" customFormat="1" x14ac:dyDescent="0.25">
      <c r="A315" s="108" t="s">
        <v>294</v>
      </c>
      <c r="B315" s="109" t="s">
        <v>276</v>
      </c>
      <c r="C315" s="110" t="s">
        <v>702</v>
      </c>
      <c r="D315" s="111">
        <v>1427200</v>
      </c>
      <c r="E315" s="112">
        <v>1053279.6599999999</v>
      </c>
      <c r="F315" s="113">
        <f t="shared" si="4"/>
        <v>373920.34000000008</v>
      </c>
    </row>
    <row r="316" spans="1:6" s="101" customFormat="1" ht="78.75" x14ac:dyDescent="0.25">
      <c r="A316" s="114" t="s">
        <v>703</v>
      </c>
      <c r="B316" s="109" t="s">
        <v>276</v>
      </c>
      <c r="C316" s="110" t="s">
        <v>704</v>
      </c>
      <c r="D316" s="111">
        <v>938900</v>
      </c>
      <c r="E316" s="112">
        <v>718466.49</v>
      </c>
      <c r="F316" s="113">
        <f t="shared" si="4"/>
        <v>220433.51</v>
      </c>
    </row>
    <row r="317" spans="1:6" s="101" customFormat="1" ht="22.5" x14ac:dyDescent="0.25">
      <c r="A317" s="108" t="s">
        <v>290</v>
      </c>
      <c r="B317" s="109" t="s">
        <v>276</v>
      </c>
      <c r="C317" s="110" t="s">
        <v>705</v>
      </c>
      <c r="D317" s="111">
        <v>938900</v>
      </c>
      <c r="E317" s="112">
        <v>718466.49</v>
      </c>
      <c r="F317" s="113">
        <f t="shared" si="4"/>
        <v>220433.51</v>
      </c>
    </row>
    <row r="318" spans="1:6" s="101" customFormat="1" ht="22.5" x14ac:dyDescent="0.25">
      <c r="A318" s="108" t="s">
        <v>292</v>
      </c>
      <c r="B318" s="109" t="s">
        <v>276</v>
      </c>
      <c r="C318" s="110" t="s">
        <v>706</v>
      </c>
      <c r="D318" s="111">
        <v>938900</v>
      </c>
      <c r="E318" s="112">
        <v>718466.49</v>
      </c>
      <c r="F318" s="113">
        <f t="shared" si="4"/>
        <v>220433.51</v>
      </c>
    </row>
    <row r="319" spans="1:6" s="101" customFormat="1" x14ac:dyDescent="0.25">
      <c r="A319" s="108" t="s">
        <v>294</v>
      </c>
      <c r="B319" s="109" t="s">
        <v>276</v>
      </c>
      <c r="C319" s="110" t="s">
        <v>707</v>
      </c>
      <c r="D319" s="111">
        <v>397200</v>
      </c>
      <c r="E319" s="112">
        <v>342672.07</v>
      </c>
      <c r="F319" s="113">
        <f t="shared" si="4"/>
        <v>54527.929999999993</v>
      </c>
    </row>
    <row r="320" spans="1:6" s="101" customFormat="1" x14ac:dyDescent="0.25">
      <c r="A320" s="108" t="s">
        <v>341</v>
      </c>
      <c r="B320" s="109" t="s">
        <v>276</v>
      </c>
      <c r="C320" s="110" t="s">
        <v>708</v>
      </c>
      <c r="D320" s="111">
        <v>541700</v>
      </c>
      <c r="E320" s="112">
        <v>375794.42</v>
      </c>
      <c r="F320" s="113">
        <f t="shared" si="4"/>
        <v>165905.58000000002</v>
      </c>
    </row>
    <row r="321" spans="1:6" s="101" customFormat="1" ht="22.5" x14ac:dyDescent="0.25">
      <c r="A321" s="108" t="s">
        <v>284</v>
      </c>
      <c r="B321" s="109" t="s">
        <v>276</v>
      </c>
      <c r="C321" s="110" t="s">
        <v>709</v>
      </c>
      <c r="D321" s="111">
        <v>50000</v>
      </c>
      <c r="E321" s="112">
        <v>5002.67</v>
      </c>
      <c r="F321" s="113">
        <f t="shared" si="4"/>
        <v>44997.33</v>
      </c>
    </row>
    <row r="322" spans="1:6" s="101" customFormat="1" ht="22.5" x14ac:dyDescent="0.25">
      <c r="A322" s="108" t="s">
        <v>710</v>
      </c>
      <c r="B322" s="109" t="s">
        <v>276</v>
      </c>
      <c r="C322" s="110" t="s">
        <v>711</v>
      </c>
      <c r="D322" s="111">
        <v>50000</v>
      </c>
      <c r="E322" s="112">
        <v>5002.67</v>
      </c>
      <c r="F322" s="113">
        <f t="shared" si="4"/>
        <v>44997.33</v>
      </c>
    </row>
    <row r="323" spans="1:6" s="101" customFormat="1" ht="78.75" x14ac:dyDescent="0.25">
      <c r="A323" s="114" t="s">
        <v>712</v>
      </c>
      <c r="B323" s="109" t="s">
        <v>276</v>
      </c>
      <c r="C323" s="110" t="s">
        <v>713</v>
      </c>
      <c r="D323" s="111">
        <v>50000</v>
      </c>
      <c r="E323" s="112">
        <v>5002.67</v>
      </c>
      <c r="F323" s="113">
        <f t="shared" si="4"/>
        <v>44997.33</v>
      </c>
    </row>
    <row r="324" spans="1:6" s="101" customFormat="1" ht="22.5" x14ac:dyDescent="0.25">
      <c r="A324" s="108" t="s">
        <v>290</v>
      </c>
      <c r="B324" s="109" t="s">
        <v>276</v>
      </c>
      <c r="C324" s="110" t="s">
        <v>714</v>
      </c>
      <c r="D324" s="111">
        <v>50000</v>
      </c>
      <c r="E324" s="112">
        <v>5002.67</v>
      </c>
      <c r="F324" s="113">
        <f t="shared" si="4"/>
        <v>44997.33</v>
      </c>
    </row>
    <row r="325" spans="1:6" s="101" customFormat="1" ht="22.5" x14ac:dyDescent="0.25">
      <c r="A325" s="108" t="s">
        <v>292</v>
      </c>
      <c r="B325" s="109" t="s">
        <v>276</v>
      </c>
      <c r="C325" s="110" t="s">
        <v>715</v>
      </c>
      <c r="D325" s="111">
        <v>50000</v>
      </c>
      <c r="E325" s="112">
        <v>5002.67</v>
      </c>
      <c r="F325" s="113">
        <f t="shared" si="4"/>
        <v>44997.33</v>
      </c>
    </row>
    <row r="326" spans="1:6" s="101" customFormat="1" x14ac:dyDescent="0.25">
      <c r="A326" s="108" t="s">
        <v>294</v>
      </c>
      <c r="B326" s="109" t="s">
        <v>276</v>
      </c>
      <c r="C326" s="110" t="s">
        <v>716</v>
      </c>
      <c r="D326" s="111">
        <v>50000</v>
      </c>
      <c r="E326" s="112">
        <v>5002.67</v>
      </c>
      <c r="F326" s="113">
        <f t="shared" si="4"/>
        <v>44997.33</v>
      </c>
    </row>
    <row r="327" spans="1:6" s="101" customFormat="1" ht="22.5" x14ac:dyDescent="0.25">
      <c r="A327" s="108" t="s">
        <v>489</v>
      </c>
      <c r="B327" s="109" t="s">
        <v>276</v>
      </c>
      <c r="C327" s="110" t="s">
        <v>717</v>
      </c>
      <c r="D327" s="111">
        <v>15500</v>
      </c>
      <c r="E327" s="112" t="s">
        <v>44</v>
      </c>
      <c r="F327" s="113">
        <f t="shared" si="4"/>
        <v>15500</v>
      </c>
    </row>
    <row r="328" spans="1:6" s="101" customFormat="1" ht="22.5" x14ac:dyDescent="0.25">
      <c r="A328" s="108" t="s">
        <v>491</v>
      </c>
      <c r="B328" s="109" t="s">
        <v>276</v>
      </c>
      <c r="C328" s="110" t="s">
        <v>718</v>
      </c>
      <c r="D328" s="111">
        <v>15500</v>
      </c>
      <c r="E328" s="112" t="s">
        <v>44</v>
      </c>
      <c r="F328" s="113">
        <f t="shared" si="4"/>
        <v>15500</v>
      </c>
    </row>
    <row r="329" spans="1:6" s="101" customFormat="1" ht="78.75" x14ac:dyDescent="0.25">
      <c r="A329" s="114" t="s">
        <v>719</v>
      </c>
      <c r="B329" s="109" t="s">
        <v>276</v>
      </c>
      <c r="C329" s="110" t="s">
        <v>720</v>
      </c>
      <c r="D329" s="111">
        <v>15500</v>
      </c>
      <c r="E329" s="112" t="s">
        <v>44</v>
      </c>
      <c r="F329" s="113">
        <f t="shared" si="4"/>
        <v>15500</v>
      </c>
    </row>
    <row r="330" spans="1:6" s="101" customFormat="1" ht="22.5" x14ac:dyDescent="0.25">
      <c r="A330" s="108" t="s">
        <v>290</v>
      </c>
      <c r="B330" s="109" t="s">
        <v>276</v>
      </c>
      <c r="C330" s="110" t="s">
        <v>721</v>
      </c>
      <c r="D330" s="111">
        <v>15500</v>
      </c>
      <c r="E330" s="112" t="s">
        <v>44</v>
      </c>
      <c r="F330" s="113">
        <f t="shared" si="4"/>
        <v>15500</v>
      </c>
    </row>
    <row r="331" spans="1:6" s="101" customFormat="1" ht="22.5" x14ac:dyDescent="0.25">
      <c r="A331" s="108" t="s">
        <v>292</v>
      </c>
      <c r="B331" s="109" t="s">
        <v>276</v>
      </c>
      <c r="C331" s="110" t="s">
        <v>722</v>
      </c>
      <c r="D331" s="111">
        <v>15500</v>
      </c>
      <c r="E331" s="112" t="s">
        <v>44</v>
      </c>
      <c r="F331" s="113">
        <f t="shared" si="4"/>
        <v>15500</v>
      </c>
    </row>
    <row r="332" spans="1:6" s="101" customFormat="1" x14ac:dyDescent="0.25">
      <c r="A332" s="108" t="s">
        <v>294</v>
      </c>
      <c r="B332" s="109" t="s">
        <v>276</v>
      </c>
      <c r="C332" s="110" t="s">
        <v>723</v>
      </c>
      <c r="D332" s="111">
        <v>15500</v>
      </c>
      <c r="E332" s="112" t="s">
        <v>44</v>
      </c>
      <c r="F332" s="113">
        <f t="shared" si="4"/>
        <v>15500</v>
      </c>
    </row>
    <row r="333" spans="1:6" s="101" customFormat="1" ht="22.5" x14ac:dyDescent="0.25">
      <c r="A333" s="108" t="s">
        <v>386</v>
      </c>
      <c r="B333" s="109" t="s">
        <v>276</v>
      </c>
      <c r="C333" s="110" t="s">
        <v>724</v>
      </c>
      <c r="D333" s="111">
        <v>585400</v>
      </c>
      <c r="E333" s="112">
        <v>504914.15</v>
      </c>
      <c r="F333" s="113">
        <f t="shared" si="4"/>
        <v>80485.849999999977</v>
      </c>
    </row>
    <row r="334" spans="1:6" s="101" customFormat="1" x14ac:dyDescent="0.25">
      <c r="A334" s="108" t="s">
        <v>402</v>
      </c>
      <c r="B334" s="109" t="s">
        <v>276</v>
      </c>
      <c r="C334" s="110" t="s">
        <v>725</v>
      </c>
      <c r="D334" s="111">
        <v>585400</v>
      </c>
      <c r="E334" s="112">
        <v>504914.15</v>
      </c>
      <c r="F334" s="113">
        <f t="shared" si="4"/>
        <v>80485.849999999977</v>
      </c>
    </row>
    <row r="335" spans="1:6" s="101" customFormat="1" ht="101.25" x14ac:dyDescent="0.25">
      <c r="A335" s="114" t="s">
        <v>523</v>
      </c>
      <c r="B335" s="109" t="s">
        <v>276</v>
      </c>
      <c r="C335" s="110" t="s">
        <v>726</v>
      </c>
      <c r="D335" s="111">
        <v>585400</v>
      </c>
      <c r="E335" s="112">
        <v>504914.15</v>
      </c>
      <c r="F335" s="113">
        <f t="shared" ref="F335:F398" si="5">IF(OR(D335="-",IF(E335="-",0,E335)&gt;=IF(D335="-",0,D335)),"-",IF(D335="-",0,D335)-IF(E335="-",0,E335))</f>
        <v>80485.849999999977</v>
      </c>
    </row>
    <row r="336" spans="1:6" s="101" customFormat="1" ht="22.5" x14ac:dyDescent="0.25">
      <c r="A336" s="108" t="s">
        <v>290</v>
      </c>
      <c r="B336" s="109" t="s">
        <v>276</v>
      </c>
      <c r="C336" s="110" t="s">
        <v>727</v>
      </c>
      <c r="D336" s="111">
        <v>585400</v>
      </c>
      <c r="E336" s="112">
        <v>504914.15</v>
      </c>
      <c r="F336" s="113">
        <f t="shared" si="5"/>
        <v>80485.849999999977</v>
      </c>
    </row>
    <row r="337" spans="1:6" s="101" customFormat="1" ht="22.5" x14ac:dyDescent="0.25">
      <c r="A337" s="108" t="s">
        <v>292</v>
      </c>
      <c r="B337" s="109" t="s">
        <v>276</v>
      </c>
      <c r="C337" s="110" t="s">
        <v>728</v>
      </c>
      <c r="D337" s="111">
        <v>585400</v>
      </c>
      <c r="E337" s="112">
        <v>504914.15</v>
      </c>
      <c r="F337" s="113">
        <f t="shared" si="5"/>
        <v>80485.849999999977</v>
      </c>
    </row>
    <row r="338" spans="1:6" s="101" customFormat="1" x14ac:dyDescent="0.25">
      <c r="A338" s="108" t="s">
        <v>294</v>
      </c>
      <c r="B338" s="109" t="s">
        <v>276</v>
      </c>
      <c r="C338" s="110" t="s">
        <v>729</v>
      </c>
      <c r="D338" s="111">
        <v>96500</v>
      </c>
      <c r="E338" s="112">
        <v>56161.05</v>
      </c>
      <c r="F338" s="113">
        <f t="shared" si="5"/>
        <v>40338.949999999997</v>
      </c>
    </row>
    <row r="339" spans="1:6" s="101" customFormat="1" x14ac:dyDescent="0.25">
      <c r="A339" s="108" t="s">
        <v>341</v>
      </c>
      <c r="B339" s="109" t="s">
        <v>276</v>
      </c>
      <c r="C339" s="110" t="s">
        <v>730</v>
      </c>
      <c r="D339" s="111">
        <v>488900</v>
      </c>
      <c r="E339" s="112">
        <v>448753.1</v>
      </c>
      <c r="F339" s="113">
        <f t="shared" si="5"/>
        <v>40146.900000000023</v>
      </c>
    </row>
    <row r="340" spans="1:6" s="101" customFormat="1" x14ac:dyDescent="0.25">
      <c r="A340" s="108" t="s">
        <v>731</v>
      </c>
      <c r="B340" s="109" t="s">
        <v>276</v>
      </c>
      <c r="C340" s="110" t="s">
        <v>732</v>
      </c>
      <c r="D340" s="111">
        <v>101568500</v>
      </c>
      <c r="E340" s="112">
        <v>50788542.009999998</v>
      </c>
      <c r="F340" s="113">
        <f t="shared" si="5"/>
        <v>50779957.990000002</v>
      </c>
    </row>
    <row r="341" spans="1:6" s="101" customFormat="1" ht="45" x14ac:dyDescent="0.25">
      <c r="A341" s="108" t="s">
        <v>681</v>
      </c>
      <c r="B341" s="109" t="s">
        <v>276</v>
      </c>
      <c r="C341" s="110" t="s">
        <v>733</v>
      </c>
      <c r="D341" s="111">
        <v>101568500</v>
      </c>
      <c r="E341" s="112">
        <v>50788542.009999998</v>
      </c>
      <c r="F341" s="113">
        <f t="shared" si="5"/>
        <v>50779957.990000002</v>
      </c>
    </row>
    <row r="342" spans="1:6" s="101" customFormat="1" ht="33.75" x14ac:dyDescent="0.25">
      <c r="A342" s="108" t="s">
        <v>734</v>
      </c>
      <c r="B342" s="109" t="s">
        <v>276</v>
      </c>
      <c r="C342" s="110" t="s">
        <v>735</v>
      </c>
      <c r="D342" s="111">
        <v>101568500</v>
      </c>
      <c r="E342" s="112">
        <v>50788542.009999998</v>
      </c>
      <c r="F342" s="113">
        <f t="shared" si="5"/>
        <v>50779957.990000002</v>
      </c>
    </row>
    <row r="343" spans="1:6" s="101" customFormat="1" ht="90" x14ac:dyDescent="0.25">
      <c r="A343" s="114" t="s">
        <v>736</v>
      </c>
      <c r="B343" s="109" t="s">
        <v>276</v>
      </c>
      <c r="C343" s="110" t="s">
        <v>737</v>
      </c>
      <c r="D343" s="111">
        <v>185000</v>
      </c>
      <c r="E343" s="112" t="s">
        <v>44</v>
      </c>
      <c r="F343" s="113">
        <f t="shared" si="5"/>
        <v>185000</v>
      </c>
    </row>
    <row r="344" spans="1:6" s="101" customFormat="1" ht="22.5" x14ac:dyDescent="0.25">
      <c r="A344" s="108" t="s">
        <v>290</v>
      </c>
      <c r="B344" s="109" t="s">
        <v>276</v>
      </c>
      <c r="C344" s="110" t="s">
        <v>738</v>
      </c>
      <c r="D344" s="111">
        <v>185000</v>
      </c>
      <c r="E344" s="112" t="s">
        <v>44</v>
      </c>
      <c r="F344" s="113">
        <f t="shared" si="5"/>
        <v>185000</v>
      </c>
    </row>
    <row r="345" spans="1:6" s="101" customFormat="1" ht="22.5" x14ac:dyDescent="0.25">
      <c r="A345" s="108" t="s">
        <v>292</v>
      </c>
      <c r="B345" s="109" t="s">
        <v>276</v>
      </c>
      <c r="C345" s="110" t="s">
        <v>739</v>
      </c>
      <c r="D345" s="111">
        <v>185000</v>
      </c>
      <c r="E345" s="112" t="s">
        <v>44</v>
      </c>
      <c r="F345" s="113">
        <f t="shared" si="5"/>
        <v>185000</v>
      </c>
    </row>
    <row r="346" spans="1:6" s="101" customFormat="1" x14ac:dyDescent="0.25">
      <c r="A346" s="108" t="s">
        <v>294</v>
      </c>
      <c r="B346" s="109" t="s">
        <v>276</v>
      </c>
      <c r="C346" s="110" t="s">
        <v>740</v>
      </c>
      <c r="D346" s="111">
        <v>185000</v>
      </c>
      <c r="E346" s="112" t="s">
        <v>44</v>
      </c>
      <c r="F346" s="113">
        <f t="shared" si="5"/>
        <v>185000</v>
      </c>
    </row>
    <row r="347" spans="1:6" s="101" customFormat="1" ht="90" x14ac:dyDescent="0.25">
      <c r="A347" s="114" t="s">
        <v>741</v>
      </c>
      <c r="B347" s="109" t="s">
        <v>276</v>
      </c>
      <c r="C347" s="110" t="s">
        <v>742</v>
      </c>
      <c r="D347" s="111">
        <v>412500</v>
      </c>
      <c r="E347" s="112">
        <v>274000</v>
      </c>
      <c r="F347" s="113">
        <f t="shared" si="5"/>
        <v>138500</v>
      </c>
    </row>
    <row r="348" spans="1:6" s="101" customFormat="1" ht="22.5" x14ac:dyDescent="0.25">
      <c r="A348" s="108" t="s">
        <v>290</v>
      </c>
      <c r="B348" s="109" t="s">
        <v>276</v>
      </c>
      <c r="C348" s="110" t="s">
        <v>743</v>
      </c>
      <c r="D348" s="111">
        <v>412500</v>
      </c>
      <c r="E348" s="112">
        <v>274000</v>
      </c>
      <c r="F348" s="113">
        <f t="shared" si="5"/>
        <v>138500</v>
      </c>
    </row>
    <row r="349" spans="1:6" s="101" customFormat="1" ht="22.5" x14ac:dyDescent="0.25">
      <c r="A349" s="108" t="s">
        <v>292</v>
      </c>
      <c r="B349" s="109" t="s">
        <v>276</v>
      </c>
      <c r="C349" s="110" t="s">
        <v>744</v>
      </c>
      <c r="D349" s="111">
        <v>412500</v>
      </c>
      <c r="E349" s="112">
        <v>274000</v>
      </c>
      <c r="F349" s="113">
        <f t="shared" si="5"/>
        <v>138500</v>
      </c>
    </row>
    <row r="350" spans="1:6" s="101" customFormat="1" x14ac:dyDescent="0.25">
      <c r="A350" s="108" t="s">
        <v>294</v>
      </c>
      <c r="B350" s="109" t="s">
        <v>276</v>
      </c>
      <c r="C350" s="110" t="s">
        <v>745</v>
      </c>
      <c r="D350" s="111">
        <v>412500</v>
      </c>
      <c r="E350" s="112">
        <v>274000</v>
      </c>
      <c r="F350" s="113">
        <f t="shared" si="5"/>
        <v>138500</v>
      </c>
    </row>
    <row r="351" spans="1:6" s="101" customFormat="1" ht="90" x14ac:dyDescent="0.25">
      <c r="A351" s="114" t="s">
        <v>746</v>
      </c>
      <c r="B351" s="109" t="s">
        <v>276</v>
      </c>
      <c r="C351" s="110" t="s">
        <v>747</v>
      </c>
      <c r="D351" s="111">
        <v>395100</v>
      </c>
      <c r="E351" s="112">
        <v>352393.65</v>
      </c>
      <c r="F351" s="113">
        <f t="shared" si="5"/>
        <v>42706.349999999977</v>
      </c>
    </row>
    <row r="352" spans="1:6" s="101" customFormat="1" ht="22.5" x14ac:dyDescent="0.25">
      <c r="A352" s="108" t="s">
        <v>290</v>
      </c>
      <c r="B352" s="109" t="s">
        <v>276</v>
      </c>
      <c r="C352" s="110" t="s">
        <v>748</v>
      </c>
      <c r="D352" s="111">
        <v>395100</v>
      </c>
      <c r="E352" s="112">
        <v>352393.65</v>
      </c>
      <c r="F352" s="113">
        <f t="shared" si="5"/>
        <v>42706.349999999977</v>
      </c>
    </row>
    <row r="353" spans="1:6" s="101" customFormat="1" ht="22.5" x14ac:dyDescent="0.25">
      <c r="A353" s="108" t="s">
        <v>292</v>
      </c>
      <c r="B353" s="109" t="s">
        <v>276</v>
      </c>
      <c r="C353" s="110" t="s">
        <v>749</v>
      </c>
      <c r="D353" s="111">
        <v>395100</v>
      </c>
      <c r="E353" s="112">
        <v>352393.65</v>
      </c>
      <c r="F353" s="113">
        <f t="shared" si="5"/>
        <v>42706.349999999977</v>
      </c>
    </row>
    <row r="354" spans="1:6" s="101" customFormat="1" x14ac:dyDescent="0.25">
      <c r="A354" s="108" t="s">
        <v>294</v>
      </c>
      <c r="B354" s="109" t="s">
        <v>276</v>
      </c>
      <c r="C354" s="110" t="s">
        <v>750</v>
      </c>
      <c r="D354" s="111">
        <v>395100</v>
      </c>
      <c r="E354" s="112">
        <v>352393.65</v>
      </c>
      <c r="F354" s="113">
        <f t="shared" si="5"/>
        <v>42706.349999999977</v>
      </c>
    </row>
    <row r="355" spans="1:6" s="101" customFormat="1" ht="90" x14ac:dyDescent="0.25">
      <c r="A355" s="114" t="s">
        <v>751</v>
      </c>
      <c r="B355" s="109" t="s">
        <v>276</v>
      </c>
      <c r="C355" s="110" t="s">
        <v>752</v>
      </c>
      <c r="D355" s="111">
        <v>54400</v>
      </c>
      <c r="E355" s="112">
        <v>14184</v>
      </c>
      <c r="F355" s="113">
        <f t="shared" si="5"/>
        <v>40216</v>
      </c>
    </row>
    <row r="356" spans="1:6" s="101" customFormat="1" ht="22.5" x14ac:dyDescent="0.25">
      <c r="A356" s="108" t="s">
        <v>290</v>
      </c>
      <c r="B356" s="109" t="s">
        <v>276</v>
      </c>
      <c r="C356" s="110" t="s">
        <v>753</v>
      </c>
      <c r="D356" s="111">
        <v>54400</v>
      </c>
      <c r="E356" s="112">
        <v>14184</v>
      </c>
      <c r="F356" s="113">
        <f t="shared" si="5"/>
        <v>40216</v>
      </c>
    </row>
    <row r="357" spans="1:6" s="101" customFormat="1" ht="22.5" x14ac:dyDescent="0.25">
      <c r="A357" s="108" t="s">
        <v>292</v>
      </c>
      <c r="B357" s="109" t="s">
        <v>276</v>
      </c>
      <c r="C357" s="110" t="s">
        <v>754</v>
      </c>
      <c r="D357" s="111">
        <v>54400</v>
      </c>
      <c r="E357" s="112">
        <v>14184</v>
      </c>
      <c r="F357" s="113">
        <f t="shared" si="5"/>
        <v>40216</v>
      </c>
    </row>
    <row r="358" spans="1:6" s="101" customFormat="1" x14ac:dyDescent="0.25">
      <c r="A358" s="108" t="s">
        <v>294</v>
      </c>
      <c r="B358" s="109" t="s">
        <v>276</v>
      </c>
      <c r="C358" s="110" t="s">
        <v>755</v>
      </c>
      <c r="D358" s="111">
        <v>54400</v>
      </c>
      <c r="E358" s="112">
        <v>14184</v>
      </c>
      <c r="F358" s="113">
        <f t="shared" si="5"/>
        <v>40216</v>
      </c>
    </row>
    <row r="359" spans="1:6" s="101" customFormat="1" ht="101.25" x14ac:dyDescent="0.25">
      <c r="A359" s="114" t="s">
        <v>756</v>
      </c>
      <c r="B359" s="109" t="s">
        <v>276</v>
      </c>
      <c r="C359" s="110" t="s">
        <v>757</v>
      </c>
      <c r="D359" s="111">
        <v>100521500</v>
      </c>
      <c r="E359" s="112">
        <v>50147964.359999999</v>
      </c>
      <c r="F359" s="113">
        <f t="shared" si="5"/>
        <v>50373535.640000001</v>
      </c>
    </row>
    <row r="360" spans="1:6" s="101" customFormat="1" x14ac:dyDescent="0.25">
      <c r="A360" s="108" t="s">
        <v>343</v>
      </c>
      <c r="B360" s="109" t="s">
        <v>276</v>
      </c>
      <c r="C360" s="110" t="s">
        <v>758</v>
      </c>
      <c r="D360" s="111">
        <v>100521500</v>
      </c>
      <c r="E360" s="112">
        <v>50147964.359999999</v>
      </c>
      <c r="F360" s="113">
        <f t="shared" si="5"/>
        <v>50373535.640000001</v>
      </c>
    </row>
    <row r="361" spans="1:6" s="101" customFormat="1" ht="45" x14ac:dyDescent="0.25">
      <c r="A361" s="108" t="s">
        <v>688</v>
      </c>
      <c r="B361" s="109" t="s">
        <v>276</v>
      </c>
      <c r="C361" s="110" t="s">
        <v>759</v>
      </c>
      <c r="D361" s="111">
        <v>100521500</v>
      </c>
      <c r="E361" s="112">
        <v>50147964.359999999</v>
      </c>
      <c r="F361" s="113">
        <f t="shared" si="5"/>
        <v>50373535.640000001</v>
      </c>
    </row>
    <row r="362" spans="1:6" s="101" customFormat="1" ht="45" x14ac:dyDescent="0.25">
      <c r="A362" s="108" t="s">
        <v>690</v>
      </c>
      <c r="B362" s="109" t="s">
        <v>276</v>
      </c>
      <c r="C362" s="110" t="s">
        <v>760</v>
      </c>
      <c r="D362" s="111">
        <v>100521500</v>
      </c>
      <c r="E362" s="112">
        <v>50147964.359999999</v>
      </c>
      <c r="F362" s="113">
        <f t="shared" si="5"/>
        <v>50373535.640000001</v>
      </c>
    </row>
    <row r="363" spans="1:6" s="101" customFormat="1" x14ac:dyDescent="0.25">
      <c r="A363" s="108" t="s">
        <v>761</v>
      </c>
      <c r="B363" s="109" t="s">
        <v>276</v>
      </c>
      <c r="C363" s="110" t="s">
        <v>762</v>
      </c>
      <c r="D363" s="111">
        <v>306242400</v>
      </c>
      <c r="E363" s="112">
        <f>169018195.46+0.59</f>
        <v>169018196.05000001</v>
      </c>
      <c r="F363" s="113">
        <f t="shared" si="5"/>
        <v>137224203.94999999</v>
      </c>
    </row>
    <row r="364" spans="1:6" s="101" customFormat="1" ht="22.5" x14ac:dyDescent="0.25">
      <c r="A364" s="108" t="s">
        <v>284</v>
      </c>
      <c r="B364" s="109" t="s">
        <v>276</v>
      </c>
      <c r="C364" s="110" t="s">
        <v>763</v>
      </c>
      <c r="D364" s="111">
        <v>9645400</v>
      </c>
      <c r="E364" s="112">
        <v>8888160.2400000002</v>
      </c>
      <c r="F364" s="113">
        <f t="shared" si="5"/>
        <v>757239.75999999978</v>
      </c>
    </row>
    <row r="365" spans="1:6" s="101" customFormat="1" ht="33.75" x14ac:dyDescent="0.25">
      <c r="A365" s="108" t="s">
        <v>764</v>
      </c>
      <c r="B365" s="109" t="s">
        <v>276</v>
      </c>
      <c r="C365" s="110" t="s">
        <v>765</v>
      </c>
      <c r="D365" s="111">
        <v>9645400</v>
      </c>
      <c r="E365" s="112">
        <v>8888160.2400000002</v>
      </c>
      <c r="F365" s="113">
        <f t="shared" si="5"/>
        <v>757239.75999999978</v>
      </c>
    </row>
    <row r="366" spans="1:6" s="101" customFormat="1" ht="67.5" x14ac:dyDescent="0.25">
      <c r="A366" s="114" t="s">
        <v>766</v>
      </c>
      <c r="B366" s="109" t="s">
        <v>276</v>
      </c>
      <c r="C366" s="110" t="s">
        <v>767</v>
      </c>
      <c r="D366" s="111">
        <v>9645400</v>
      </c>
      <c r="E366" s="112">
        <v>8888160.2400000002</v>
      </c>
      <c r="F366" s="113">
        <f t="shared" si="5"/>
        <v>757239.75999999978</v>
      </c>
    </row>
    <row r="367" spans="1:6" s="101" customFormat="1" ht="22.5" x14ac:dyDescent="0.25">
      <c r="A367" s="108" t="s">
        <v>290</v>
      </c>
      <c r="B367" s="109" t="s">
        <v>276</v>
      </c>
      <c r="C367" s="110" t="s">
        <v>768</v>
      </c>
      <c r="D367" s="111">
        <v>9645400</v>
      </c>
      <c r="E367" s="112">
        <v>8888160.2400000002</v>
      </c>
      <c r="F367" s="113">
        <f t="shared" si="5"/>
        <v>757239.75999999978</v>
      </c>
    </row>
    <row r="368" spans="1:6" s="101" customFormat="1" ht="22.5" x14ac:dyDescent="0.25">
      <c r="A368" s="108" t="s">
        <v>292</v>
      </c>
      <c r="B368" s="109" t="s">
        <v>276</v>
      </c>
      <c r="C368" s="110" t="s">
        <v>769</v>
      </c>
      <c r="D368" s="111">
        <v>9645400</v>
      </c>
      <c r="E368" s="112">
        <v>8888160.2400000002</v>
      </c>
      <c r="F368" s="113">
        <f t="shared" si="5"/>
        <v>757239.75999999978</v>
      </c>
    </row>
    <row r="369" spans="1:6" s="101" customFormat="1" x14ac:dyDescent="0.25">
      <c r="A369" s="108" t="s">
        <v>294</v>
      </c>
      <c r="B369" s="109" t="s">
        <v>276</v>
      </c>
      <c r="C369" s="110" t="s">
        <v>770</v>
      </c>
      <c r="D369" s="111">
        <v>9645400</v>
      </c>
      <c r="E369" s="112">
        <v>8888160.2400000002</v>
      </c>
      <c r="F369" s="113">
        <f t="shared" si="5"/>
        <v>757239.75999999978</v>
      </c>
    </row>
    <row r="370" spans="1:6" s="101" customFormat="1" ht="33.75" x14ac:dyDescent="0.25">
      <c r="A370" s="108" t="s">
        <v>563</v>
      </c>
      <c r="B370" s="109" t="s">
        <v>276</v>
      </c>
      <c r="C370" s="110" t="s">
        <v>771</v>
      </c>
      <c r="D370" s="111">
        <v>54453600</v>
      </c>
      <c r="E370" s="112">
        <f>41764407.72+0.59</f>
        <v>41764408.310000002</v>
      </c>
      <c r="F370" s="113">
        <f t="shared" si="5"/>
        <v>12689191.689999998</v>
      </c>
    </row>
    <row r="371" spans="1:6" s="101" customFormat="1" ht="33.75" x14ac:dyDescent="0.25">
      <c r="A371" s="108" t="s">
        <v>772</v>
      </c>
      <c r="B371" s="109" t="s">
        <v>276</v>
      </c>
      <c r="C371" s="110" t="s">
        <v>773</v>
      </c>
      <c r="D371" s="111">
        <v>14507200</v>
      </c>
      <c r="E371" s="112">
        <f>9771888.64+0.59</f>
        <v>9771889.2300000004</v>
      </c>
      <c r="F371" s="113">
        <f t="shared" si="5"/>
        <v>4735310.7699999996</v>
      </c>
    </row>
    <row r="372" spans="1:6" s="101" customFormat="1" ht="78.75" x14ac:dyDescent="0.25">
      <c r="A372" s="114" t="s">
        <v>774</v>
      </c>
      <c r="B372" s="109" t="s">
        <v>276</v>
      </c>
      <c r="C372" s="110" t="s">
        <v>775</v>
      </c>
      <c r="D372" s="111">
        <v>11248100</v>
      </c>
      <c r="E372" s="112">
        <f>E373</f>
        <v>7105238.6799999997</v>
      </c>
      <c r="F372" s="113">
        <f t="shared" si="5"/>
        <v>4142861.3200000003</v>
      </c>
    </row>
    <row r="373" spans="1:6" s="101" customFormat="1" ht="22.5" x14ac:dyDescent="0.25">
      <c r="A373" s="108" t="s">
        <v>290</v>
      </c>
      <c r="B373" s="109" t="s">
        <v>276</v>
      </c>
      <c r="C373" s="110" t="s">
        <v>776</v>
      </c>
      <c r="D373" s="111">
        <v>11248100</v>
      </c>
      <c r="E373" s="112">
        <f>E374</f>
        <v>7105238.6799999997</v>
      </c>
      <c r="F373" s="113">
        <f t="shared" si="5"/>
        <v>4142861.3200000003</v>
      </c>
    </row>
    <row r="374" spans="1:6" s="101" customFormat="1" ht="22.5" x14ac:dyDescent="0.25">
      <c r="A374" s="108" t="s">
        <v>292</v>
      </c>
      <c r="B374" s="109" t="s">
        <v>276</v>
      </c>
      <c r="C374" s="110" t="s">
        <v>777</v>
      </c>
      <c r="D374" s="111">
        <v>11248100</v>
      </c>
      <c r="E374" s="112">
        <f>E375</f>
        <v>7105238.6799999997</v>
      </c>
      <c r="F374" s="113">
        <f t="shared" si="5"/>
        <v>4142861.3200000003</v>
      </c>
    </row>
    <row r="375" spans="1:6" s="101" customFormat="1" x14ac:dyDescent="0.25">
      <c r="A375" s="108" t="s">
        <v>341</v>
      </c>
      <c r="B375" s="109" t="s">
        <v>276</v>
      </c>
      <c r="C375" s="110" t="s">
        <v>778</v>
      </c>
      <c r="D375" s="111">
        <v>11248100</v>
      </c>
      <c r="E375" s="112">
        <f>7105238.09+0.59</f>
        <v>7105238.6799999997</v>
      </c>
      <c r="F375" s="113">
        <f t="shared" si="5"/>
        <v>4142861.3200000003</v>
      </c>
    </row>
    <row r="376" spans="1:6" s="101" customFormat="1" ht="90" x14ac:dyDescent="0.25">
      <c r="A376" s="114" t="s">
        <v>779</v>
      </c>
      <c r="B376" s="109" t="s">
        <v>276</v>
      </c>
      <c r="C376" s="110" t="s">
        <v>780</v>
      </c>
      <c r="D376" s="111">
        <v>3259100</v>
      </c>
      <c r="E376" s="112">
        <v>2666650.5499999998</v>
      </c>
      <c r="F376" s="113">
        <f t="shared" si="5"/>
        <v>592449.45000000019</v>
      </c>
    </row>
    <row r="377" spans="1:6" s="101" customFormat="1" ht="22.5" x14ac:dyDescent="0.25">
      <c r="A377" s="108" t="s">
        <v>290</v>
      </c>
      <c r="B377" s="109" t="s">
        <v>276</v>
      </c>
      <c r="C377" s="110" t="s">
        <v>781</v>
      </c>
      <c r="D377" s="111">
        <v>3259100</v>
      </c>
      <c r="E377" s="112">
        <v>2666650.5499999998</v>
      </c>
      <c r="F377" s="113">
        <f t="shared" si="5"/>
        <v>592449.45000000019</v>
      </c>
    </row>
    <row r="378" spans="1:6" s="101" customFormat="1" ht="22.5" x14ac:dyDescent="0.25">
      <c r="A378" s="108" t="s">
        <v>292</v>
      </c>
      <c r="B378" s="109" t="s">
        <v>276</v>
      </c>
      <c r="C378" s="110" t="s">
        <v>782</v>
      </c>
      <c r="D378" s="111">
        <v>3259100</v>
      </c>
      <c r="E378" s="112">
        <v>2666650.5499999998</v>
      </c>
      <c r="F378" s="113">
        <f t="shared" si="5"/>
        <v>592449.45000000019</v>
      </c>
    </row>
    <row r="379" spans="1:6" s="101" customFormat="1" x14ac:dyDescent="0.25">
      <c r="A379" s="108" t="s">
        <v>294</v>
      </c>
      <c r="B379" s="109" t="s">
        <v>276</v>
      </c>
      <c r="C379" s="110" t="s">
        <v>783</v>
      </c>
      <c r="D379" s="111">
        <v>3259100</v>
      </c>
      <c r="E379" s="112">
        <v>2666650.5499999998</v>
      </c>
      <c r="F379" s="113">
        <f t="shared" si="5"/>
        <v>592449.45000000019</v>
      </c>
    </row>
    <row r="380" spans="1:6" s="101" customFormat="1" ht="22.5" x14ac:dyDescent="0.25">
      <c r="A380" s="108" t="s">
        <v>565</v>
      </c>
      <c r="B380" s="109" t="s">
        <v>276</v>
      </c>
      <c r="C380" s="110" t="s">
        <v>784</v>
      </c>
      <c r="D380" s="111">
        <v>39946400</v>
      </c>
      <c r="E380" s="112">
        <v>31992519.079999998</v>
      </c>
      <c r="F380" s="113">
        <f t="shared" si="5"/>
        <v>7953880.9200000018</v>
      </c>
    </row>
    <row r="381" spans="1:6" s="101" customFormat="1" ht="78.75" x14ac:dyDescent="0.25">
      <c r="A381" s="114" t="s">
        <v>785</v>
      </c>
      <c r="B381" s="109" t="s">
        <v>276</v>
      </c>
      <c r="C381" s="110" t="s">
        <v>786</v>
      </c>
      <c r="D381" s="111">
        <v>37598400</v>
      </c>
      <c r="E381" s="112">
        <v>31221484.079999998</v>
      </c>
      <c r="F381" s="113">
        <f t="shared" si="5"/>
        <v>6376915.9200000018</v>
      </c>
    </row>
    <row r="382" spans="1:6" s="101" customFormat="1" ht="22.5" x14ac:dyDescent="0.25">
      <c r="A382" s="108" t="s">
        <v>787</v>
      </c>
      <c r="B382" s="109" t="s">
        <v>276</v>
      </c>
      <c r="C382" s="110" t="s">
        <v>788</v>
      </c>
      <c r="D382" s="111">
        <v>37598400</v>
      </c>
      <c r="E382" s="112">
        <v>31221484.079999998</v>
      </c>
      <c r="F382" s="113">
        <f t="shared" si="5"/>
        <v>6376915.9200000018</v>
      </c>
    </row>
    <row r="383" spans="1:6" s="101" customFormat="1" x14ac:dyDescent="0.25">
      <c r="A383" s="108" t="s">
        <v>789</v>
      </c>
      <c r="B383" s="109" t="s">
        <v>276</v>
      </c>
      <c r="C383" s="110" t="s">
        <v>790</v>
      </c>
      <c r="D383" s="111">
        <v>37598400</v>
      </c>
      <c r="E383" s="112">
        <v>31221484.079999998</v>
      </c>
      <c r="F383" s="113">
        <f t="shared" si="5"/>
        <v>6376915.9200000018</v>
      </c>
    </row>
    <row r="384" spans="1:6" s="101" customFormat="1" ht="45" x14ac:dyDescent="0.25">
      <c r="A384" s="108" t="s">
        <v>791</v>
      </c>
      <c r="B384" s="109" t="s">
        <v>276</v>
      </c>
      <c r="C384" s="110" t="s">
        <v>792</v>
      </c>
      <c r="D384" s="111">
        <v>36976700</v>
      </c>
      <c r="E384" s="112">
        <v>30600558.100000001</v>
      </c>
      <c r="F384" s="113">
        <f t="shared" si="5"/>
        <v>6376141.8999999985</v>
      </c>
    </row>
    <row r="385" spans="1:6" s="101" customFormat="1" x14ac:dyDescent="0.25">
      <c r="A385" s="108" t="s">
        <v>793</v>
      </c>
      <c r="B385" s="109" t="s">
        <v>276</v>
      </c>
      <c r="C385" s="110" t="s">
        <v>794</v>
      </c>
      <c r="D385" s="111">
        <v>621700</v>
      </c>
      <c r="E385" s="112">
        <v>620925.98</v>
      </c>
      <c r="F385" s="113">
        <f t="shared" si="5"/>
        <v>774.02000000001863</v>
      </c>
    </row>
    <row r="386" spans="1:6" s="101" customFormat="1" ht="78.75" x14ac:dyDescent="0.25">
      <c r="A386" s="114" t="s">
        <v>795</v>
      </c>
      <c r="B386" s="109" t="s">
        <v>276</v>
      </c>
      <c r="C386" s="110" t="s">
        <v>796</v>
      </c>
      <c r="D386" s="111">
        <v>2348000</v>
      </c>
      <c r="E386" s="112">
        <v>771035</v>
      </c>
      <c r="F386" s="113">
        <f t="shared" si="5"/>
        <v>1576965</v>
      </c>
    </row>
    <row r="387" spans="1:6" s="101" customFormat="1" ht="22.5" x14ac:dyDescent="0.25">
      <c r="A387" s="108" t="s">
        <v>290</v>
      </c>
      <c r="B387" s="109" t="s">
        <v>276</v>
      </c>
      <c r="C387" s="110" t="s">
        <v>797</v>
      </c>
      <c r="D387" s="111">
        <v>2348000</v>
      </c>
      <c r="E387" s="112">
        <v>771035</v>
      </c>
      <c r="F387" s="113">
        <f t="shared" si="5"/>
        <v>1576965</v>
      </c>
    </row>
    <row r="388" spans="1:6" s="101" customFormat="1" ht="22.5" x14ac:dyDescent="0.25">
      <c r="A388" s="108" t="s">
        <v>292</v>
      </c>
      <c r="B388" s="109" t="s">
        <v>276</v>
      </c>
      <c r="C388" s="110" t="s">
        <v>798</v>
      </c>
      <c r="D388" s="111">
        <v>2348000</v>
      </c>
      <c r="E388" s="112">
        <v>771035</v>
      </c>
      <c r="F388" s="113">
        <f t="shared" si="5"/>
        <v>1576965</v>
      </c>
    </row>
    <row r="389" spans="1:6" s="101" customFormat="1" x14ac:dyDescent="0.25">
      <c r="A389" s="108" t="s">
        <v>294</v>
      </c>
      <c r="B389" s="109" t="s">
        <v>276</v>
      </c>
      <c r="C389" s="110" t="s">
        <v>799</v>
      </c>
      <c r="D389" s="111">
        <v>2348000</v>
      </c>
      <c r="E389" s="112">
        <v>771035</v>
      </c>
      <c r="F389" s="113">
        <f t="shared" si="5"/>
        <v>1576965</v>
      </c>
    </row>
    <row r="390" spans="1:6" s="101" customFormat="1" ht="22.5" x14ac:dyDescent="0.25">
      <c r="A390" s="108" t="s">
        <v>489</v>
      </c>
      <c r="B390" s="109" t="s">
        <v>276</v>
      </c>
      <c r="C390" s="110" t="s">
        <v>800</v>
      </c>
      <c r="D390" s="111">
        <v>5500</v>
      </c>
      <c r="E390" s="112">
        <v>5500</v>
      </c>
      <c r="F390" s="113" t="str">
        <f t="shared" si="5"/>
        <v>-</v>
      </c>
    </row>
    <row r="391" spans="1:6" s="101" customFormat="1" ht="22.5" x14ac:dyDescent="0.25">
      <c r="A391" s="108" t="s">
        <v>491</v>
      </c>
      <c r="B391" s="109" t="s">
        <v>276</v>
      </c>
      <c r="C391" s="110" t="s">
        <v>801</v>
      </c>
      <c r="D391" s="111">
        <v>5500</v>
      </c>
      <c r="E391" s="112">
        <v>5500</v>
      </c>
      <c r="F391" s="113" t="str">
        <f t="shared" si="5"/>
        <v>-</v>
      </c>
    </row>
    <row r="392" spans="1:6" s="101" customFormat="1" ht="78.75" x14ac:dyDescent="0.25">
      <c r="A392" s="114" t="s">
        <v>719</v>
      </c>
      <c r="B392" s="109" t="s">
        <v>276</v>
      </c>
      <c r="C392" s="110" t="s">
        <v>802</v>
      </c>
      <c r="D392" s="111">
        <v>5500</v>
      </c>
      <c r="E392" s="112">
        <v>5500</v>
      </c>
      <c r="F392" s="113" t="str">
        <f t="shared" si="5"/>
        <v>-</v>
      </c>
    </row>
    <row r="393" spans="1:6" s="101" customFormat="1" ht="22.5" x14ac:dyDescent="0.25">
      <c r="A393" s="108" t="s">
        <v>290</v>
      </c>
      <c r="B393" s="109" t="s">
        <v>276</v>
      </c>
      <c r="C393" s="110" t="s">
        <v>803</v>
      </c>
      <c r="D393" s="111">
        <v>5500</v>
      </c>
      <c r="E393" s="112">
        <v>5500</v>
      </c>
      <c r="F393" s="113" t="str">
        <f t="shared" si="5"/>
        <v>-</v>
      </c>
    </row>
    <row r="394" spans="1:6" s="101" customFormat="1" ht="22.5" x14ac:dyDescent="0.25">
      <c r="A394" s="108" t="s">
        <v>292</v>
      </c>
      <c r="B394" s="109" t="s">
        <v>276</v>
      </c>
      <c r="C394" s="110" t="s">
        <v>804</v>
      </c>
      <c r="D394" s="111">
        <v>5500</v>
      </c>
      <c r="E394" s="112">
        <v>5500</v>
      </c>
      <c r="F394" s="113" t="str">
        <f t="shared" si="5"/>
        <v>-</v>
      </c>
    </row>
    <row r="395" spans="1:6" s="101" customFormat="1" x14ac:dyDescent="0.25">
      <c r="A395" s="108" t="s">
        <v>294</v>
      </c>
      <c r="B395" s="109" t="s">
        <v>276</v>
      </c>
      <c r="C395" s="110" t="s">
        <v>805</v>
      </c>
      <c r="D395" s="111">
        <v>5500</v>
      </c>
      <c r="E395" s="112">
        <v>5500</v>
      </c>
      <c r="F395" s="113" t="str">
        <f t="shared" si="5"/>
        <v>-</v>
      </c>
    </row>
    <row r="396" spans="1:6" s="101" customFormat="1" ht="45" x14ac:dyDescent="0.25">
      <c r="A396" s="108" t="s">
        <v>806</v>
      </c>
      <c r="B396" s="109" t="s">
        <v>276</v>
      </c>
      <c r="C396" s="110" t="s">
        <v>807</v>
      </c>
      <c r="D396" s="111">
        <v>242128700</v>
      </c>
      <c r="E396" s="112">
        <v>118351148.90000001</v>
      </c>
      <c r="F396" s="113">
        <f t="shared" si="5"/>
        <v>123777551.09999999</v>
      </c>
    </row>
    <row r="397" spans="1:6" s="101" customFormat="1" ht="33.75" x14ac:dyDescent="0.25">
      <c r="A397" s="108" t="s">
        <v>808</v>
      </c>
      <c r="B397" s="109" t="s">
        <v>276</v>
      </c>
      <c r="C397" s="110" t="s">
        <v>809</v>
      </c>
      <c r="D397" s="111">
        <v>242128700</v>
      </c>
      <c r="E397" s="112">
        <v>118351148.90000001</v>
      </c>
      <c r="F397" s="113">
        <f t="shared" si="5"/>
        <v>123777551.09999999</v>
      </c>
    </row>
    <row r="398" spans="1:6" s="101" customFormat="1" ht="78.75" x14ac:dyDescent="0.25">
      <c r="A398" s="114" t="s">
        <v>810</v>
      </c>
      <c r="B398" s="109" t="s">
        <v>276</v>
      </c>
      <c r="C398" s="110" t="s">
        <v>811</v>
      </c>
      <c r="D398" s="111">
        <v>366600</v>
      </c>
      <c r="E398" s="112">
        <v>366600</v>
      </c>
      <c r="F398" s="113" t="str">
        <f t="shared" si="5"/>
        <v>-</v>
      </c>
    </row>
    <row r="399" spans="1:6" s="101" customFormat="1" ht="22.5" x14ac:dyDescent="0.25">
      <c r="A399" s="108" t="s">
        <v>290</v>
      </c>
      <c r="B399" s="109" t="s">
        <v>276</v>
      </c>
      <c r="C399" s="110" t="s">
        <v>812</v>
      </c>
      <c r="D399" s="111">
        <v>366600</v>
      </c>
      <c r="E399" s="112">
        <v>366600</v>
      </c>
      <c r="F399" s="113" t="str">
        <f t="shared" ref="F399:F462" si="6">IF(OR(D399="-",IF(E399="-",0,E399)&gt;=IF(D399="-",0,D399)),"-",IF(D399="-",0,D399)-IF(E399="-",0,E399))</f>
        <v>-</v>
      </c>
    </row>
    <row r="400" spans="1:6" s="101" customFormat="1" ht="22.5" x14ac:dyDescent="0.25">
      <c r="A400" s="108" t="s">
        <v>292</v>
      </c>
      <c r="B400" s="109" t="s">
        <v>276</v>
      </c>
      <c r="C400" s="110" t="s">
        <v>813</v>
      </c>
      <c r="D400" s="111">
        <v>366600</v>
      </c>
      <c r="E400" s="112">
        <v>366600</v>
      </c>
      <c r="F400" s="113" t="str">
        <f t="shared" si="6"/>
        <v>-</v>
      </c>
    </row>
    <row r="401" spans="1:6" s="101" customFormat="1" x14ac:dyDescent="0.25">
      <c r="A401" s="108" t="s">
        <v>294</v>
      </c>
      <c r="B401" s="109" t="s">
        <v>276</v>
      </c>
      <c r="C401" s="110" t="s">
        <v>814</v>
      </c>
      <c r="D401" s="111">
        <v>366600</v>
      </c>
      <c r="E401" s="112">
        <v>366600</v>
      </c>
      <c r="F401" s="113" t="str">
        <f t="shared" si="6"/>
        <v>-</v>
      </c>
    </row>
    <row r="402" spans="1:6" s="101" customFormat="1" ht="90" x14ac:dyDescent="0.25">
      <c r="A402" s="114" t="s">
        <v>815</v>
      </c>
      <c r="B402" s="109" t="s">
        <v>276</v>
      </c>
      <c r="C402" s="110" t="s">
        <v>816</v>
      </c>
      <c r="D402" s="111">
        <v>1153600</v>
      </c>
      <c r="E402" s="112">
        <v>603463.64</v>
      </c>
      <c r="F402" s="113">
        <f t="shared" si="6"/>
        <v>550136.36</v>
      </c>
    </row>
    <row r="403" spans="1:6" s="101" customFormat="1" ht="22.5" x14ac:dyDescent="0.25">
      <c r="A403" s="108" t="s">
        <v>290</v>
      </c>
      <c r="B403" s="109" t="s">
        <v>276</v>
      </c>
      <c r="C403" s="110" t="s">
        <v>817</v>
      </c>
      <c r="D403" s="111">
        <v>1153600</v>
      </c>
      <c r="E403" s="112">
        <v>603463.64</v>
      </c>
      <c r="F403" s="113">
        <f t="shared" si="6"/>
        <v>550136.36</v>
      </c>
    </row>
    <row r="404" spans="1:6" s="101" customFormat="1" ht="22.5" x14ac:dyDescent="0.25">
      <c r="A404" s="108" t="s">
        <v>292</v>
      </c>
      <c r="B404" s="109" t="s">
        <v>276</v>
      </c>
      <c r="C404" s="110" t="s">
        <v>818</v>
      </c>
      <c r="D404" s="111">
        <v>1153600</v>
      </c>
      <c r="E404" s="112">
        <v>603463.64</v>
      </c>
      <c r="F404" s="113">
        <f t="shared" si="6"/>
        <v>550136.36</v>
      </c>
    </row>
    <row r="405" spans="1:6" s="101" customFormat="1" x14ac:dyDescent="0.25">
      <c r="A405" s="108" t="s">
        <v>294</v>
      </c>
      <c r="B405" s="109" t="s">
        <v>276</v>
      </c>
      <c r="C405" s="110" t="s">
        <v>819</v>
      </c>
      <c r="D405" s="111">
        <v>1153600</v>
      </c>
      <c r="E405" s="112">
        <v>603463.64</v>
      </c>
      <c r="F405" s="113">
        <f t="shared" si="6"/>
        <v>550136.36</v>
      </c>
    </row>
    <row r="406" spans="1:6" s="101" customFormat="1" ht="101.25" x14ac:dyDescent="0.25">
      <c r="A406" s="114" t="s">
        <v>820</v>
      </c>
      <c r="B406" s="109" t="s">
        <v>276</v>
      </c>
      <c r="C406" s="110" t="s">
        <v>821</v>
      </c>
      <c r="D406" s="111">
        <v>420000</v>
      </c>
      <c r="E406" s="112">
        <v>335000</v>
      </c>
      <c r="F406" s="113">
        <f t="shared" si="6"/>
        <v>85000</v>
      </c>
    </row>
    <row r="407" spans="1:6" s="101" customFormat="1" ht="22.5" x14ac:dyDescent="0.25">
      <c r="A407" s="108" t="s">
        <v>290</v>
      </c>
      <c r="B407" s="109" t="s">
        <v>276</v>
      </c>
      <c r="C407" s="110" t="s">
        <v>822</v>
      </c>
      <c r="D407" s="111">
        <v>420000</v>
      </c>
      <c r="E407" s="112">
        <v>335000</v>
      </c>
      <c r="F407" s="113">
        <f t="shared" si="6"/>
        <v>85000</v>
      </c>
    </row>
    <row r="408" spans="1:6" s="101" customFormat="1" ht="22.5" x14ac:dyDescent="0.25">
      <c r="A408" s="108" t="s">
        <v>292</v>
      </c>
      <c r="B408" s="109" t="s">
        <v>276</v>
      </c>
      <c r="C408" s="110" t="s">
        <v>823</v>
      </c>
      <c r="D408" s="111">
        <v>420000</v>
      </c>
      <c r="E408" s="112">
        <v>335000</v>
      </c>
      <c r="F408" s="113">
        <f t="shared" si="6"/>
        <v>85000</v>
      </c>
    </row>
    <row r="409" spans="1:6" s="101" customFormat="1" x14ac:dyDescent="0.25">
      <c r="A409" s="108" t="s">
        <v>294</v>
      </c>
      <c r="B409" s="109" t="s">
        <v>276</v>
      </c>
      <c r="C409" s="110" t="s">
        <v>824</v>
      </c>
      <c r="D409" s="111">
        <v>420000</v>
      </c>
      <c r="E409" s="112">
        <v>335000</v>
      </c>
      <c r="F409" s="113">
        <f t="shared" si="6"/>
        <v>85000</v>
      </c>
    </row>
    <row r="410" spans="1:6" s="101" customFormat="1" ht="112.5" x14ac:dyDescent="0.25">
      <c r="A410" s="114" t="s">
        <v>825</v>
      </c>
      <c r="B410" s="109" t="s">
        <v>276</v>
      </c>
      <c r="C410" s="110" t="s">
        <v>826</v>
      </c>
      <c r="D410" s="111">
        <v>2289900</v>
      </c>
      <c r="E410" s="112">
        <v>2039900</v>
      </c>
      <c r="F410" s="113">
        <f t="shared" si="6"/>
        <v>250000</v>
      </c>
    </row>
    <row r="411" spans="1:6" s="101" customFormat="1" ht="22.5" x14ac:dyDescent="0.25">
      <c r="A411" s="108" t="s">
        <v>290</v>
      </c>
      <c r="B411" s="109" t="s">
        <v>276</v>
      </c>
      <c r="C411" s="110" t="s">
        <v>827</v>
      </c>
      <c r="D411" s="111">
        <v>2289900</v>
      </c>
      <c r="E411" s="112">
        <v>2039900</v>
      </c>
      <c r="F411" s="113">
        <f t="shared" si="6"/>
        <v>250000</v>
      </c>
    </row>
    <row r="412" spans="1:6" s="101" customFormat="1" ht="22.5" x14ac:dyDescent="0.25">
      <c r="A412" s="108" t="s">
        <v>292</v>
      </c>
      <c r="B412" s="109" t="s">
        <v>276</v>
      </c>
      <c r="C412" s="110" t="s">
        <v>828</v>
      </c>
      <c r="D412" s="111">
        <v>2289900</v>
      </c>
      <c r="E412" s="112">
        <v>2039900</v>
      </c>
      <c r="F412" s="113">
        <f t="shared" si="6"/>
        <v>250000</v>
      </c>
    </row>
    <row r="413" spans="1:6" s="101" customFormat="1" x14ac:dyDescent="0.25">
      <c r="A413" s="108" t="s">
        <v>294</v>
      </c>
      <c r="B413" s="109" t="s">
        <v>276</v>
      </c>
      <c r="C413" s="110" t="s">
        <v>829</v>
      </c>
      <c r="D413" s="111">
        <v>2289900</v>
      </c>
      <c r="E413" s="112">
        <v>2039900</v>
      </c>
      <c r="F413" s="113">
        <f t="shared" si="6"/>
        <v>250000</v>
      </c>
    </row>
    <row r="414" spans="1:6" s="101" customFormat="1" ht="112.5" x14ac:dyDescent="0.25">
      <c r="A414" s="114" t="s">
        <v>830</v>
      </c>
      <c r="B414" s="109" t="s">
        <v>276</v>
      </c>
      <c r="C414" s="110" t="s">
        <v>831</v>
      </c>
      <c r="D414" s="111">
        <v>3761100</v>
      </c>
      <c r="E414" s="112" t="s">
        <v>44</v>
      </c>
      <c r="F414" s="113">
        <f t="shared" si="6"/>
        <v>3761100</v>
      </c>
    </row>
    <row r="415" spans="1:6" s="101" customFormat="1" ht="22.5" x14ac:dyDescent="0.25">
      <c r="A415" s="108" t="s">
        <v>290</v>
      </c>
      <c r="B415" s="109" t="s">
        <v>276</v>
      </c>
      <c r="C415" s="110" t="s">
        <v>832</v>
      </c>
      <c r="D415" s="111">
        <v>3761100</v>
      </c>
      <c r="E415" s="112" t="s">
        <v>44</v>
      </c>
      <c r="F415" s="113">
        <f t="shared" si="6"/>
        <v>3761100</v>
      </c>
    </row>
    <row r="416" spans="1:6" s="101" customFormat="1" ht="22.5" x14ac:dyDescent="0.25">
      <c r="A416" s="108" t="s">
        <v>292</v>
      </c>
      <c r="B416" s="109" t="s">
        <v>276</v>
      </c>
      <c r="C416" s="110" t="s">
        <v>833</v>
      </c>
      <c r="D416" s="111">
        <v>3761100</v>
      </c>
      <c r="E416" s="112" t="s">
        <v>44</v>
      </c>
      <c r="F416" s="113">
        <f t="shared" si="6"/>
        <v>3761100</v>
      </c>
    </row>
    <row r="417" spans="1:6" s="101" customFormat="1" x14ac:dyDescent="0.25">
      <c r="A417" s="108" t="s">
        <v>294</v>
      </c>
      <c r="B417" s="109" t="s">
        <v>276</v>
      </c>
      <c r="C417" s="110" t="s">
        <v>834</v>
      </c>
      <c r="D417" s="111">
        <v>3761100</v>
      </c>
      <c r="E417" s="112" t="s">
        <v>44</v>
      </c>
      <c r="F417" s="113">
        <f t="shared" si="6"/>
        <v>3761100</v>
      </c>
    </row>
    <row r="418" spans="1:6" s="101" customFormat="1" ht="90" x14ac:dyDescent="0.25">
      <c r="A418" s="114" t="s">
        <v>835</v>
      </c>
      <c r="B418" s="109" t="s">
        <v>276</v>
      </c>
      <c r="C418" s="110" t="s">
        <v>836</v>
      </c>
      <c r="D418" s="111">
        <v>200747900</v>
      </c>
      <c r="E418" s="112">
        <v>96008071.950000003</v>
      </c>
      <c r="F418" s="113">
        <f t="shared" si="6"/>
        <v>104739828.05</v>
      </c>
    </row>
    <row r="419" spans="1:6" s="101" customFormat="1" ht="22.5" x14ac:dyDescent="0.25">
      <c r="A419" s="108" t="s">
        <v>290</v>
      </c>
      <c r="B419" s="109" t="s">
        <v>276</v>
      </c>
      <c r="C419" s="110" t="s">
        <v>837</v>
      </c>
      <c r="D419" s="111">
        <v>200747900</v>
      </c>
      <c r="E419" s="112">
        <v>96008071.950000003</v>
      </c>
      <c r="F419" s="113">
        <f t="shared" si="6"/>
        <v>104739828.05</v>
      </c>
    </row>
    <row r="420" spans="1:6" s="101" customFormat="1" ht="22.5" x14ac:dyDescent="0.25">
      <c r="A420" s="108" t="s">
        <v>292</v>
      </c>
      <c r="B420" s="109" t="s">
        <v>276</v>
      </c>
      <c r="C420" s="110" t="s">
        <v>838</v>
      </c>
      <c r="D420" s="111">
        <v>200747900</v>
      </c>
      <c r="E420" s="112">
        <v>96008071.950000003</v>
      </c>
      <c r="F420" s="113">
        <f t="shared" si="6"/>
        <v>104739828.05</v>
      </c>
    </row>
    <row r="421" spans="1:6" s="101" customFormat="1" x14ac:dyDescent="0.25">
      <c r="A421" s="108" t="s">
        <v>294</v>
      </c>
      <c r="B421" s="109" t="s">
        <v>276</v>
      </c>
      <c r="C421" s="110" t="s">
        <v>839</v>
      </c>
      <c r="D421" s="111">
        <v>200747900</v>
      </c>
      <c r="E421" s="112">
        <v>96008071.950000003</v>
      </c>
      <c r="F421" s="113">
        <f t="shared" si="6"/>
        <v>104739828.05</v>
      </c>
    </row>
    <row r="422" spans="1:6" s="101" customFormat="1" ht="33.75" x14ac:dyDescent="0.25">
      <c r="A422" s="108" t="s">
        <v>840</v>
      </c>
      <c r="B422" s="109" t="s">
        <v>276</v>
      </c>
      <c r="C422" s="110" t="s">
        <v>841</v>
      </c>
      <c r="D422" s="111">
        <v>33389600</v>
      </c>
      <c r="E422" s="112">
        <v>18998113.309999999</v>
      </c>
      <c r="F422" s="113">
        <f t="shared" si="6"/>
        <v>14391486.690000001</v>
      </c>
    </row>
    <row r="423" spans="1:6" s="101" customFormat="1" ht="90" x14ac:dyDescent="0.25">
      <c r="A423" s="114" t="s">
        <v>842</v>
      </c>
      <c r="B423" s="109" t="s">
        <v>276</v>
      </c>
      <c r="C423" s="110" t="s">
        <v>843</v>
      </c>
      <c r="D423" s="111">
        <v>33389600</v>
      </c>
      <c r="E423" s="112">
        <v>18998113.309999999</v>
      </c>
      <c r="F423" s="113">
        <f t="shared" si="6"/>
        <v>14391486.690000001</v>
      </c>
    </row>
    <row r="424" spans="1:6" s="101" customFormat="1" ht="22.5" x14ac:dyDescent="0.25">
      <c r="A424" s="108" t="s">
        <v>290</v>
      </c>
      <c r="B424" s="109" t="s">
        <v>276</v>
      </c>
      <c r="C424" s="110" t="s">
        <v>844</v>
      </c>
      <c r="D424" s="111">
        <v>33389600</v>
      </c>
      <c r="E424" s="112">
        <v>18998113.309999999</v>
      </c>
      <c r="F424" s="113">
        <f t="shared" si="6"/>
        <v>14391486.690000001</v>
      </c>
    </row>
    <row r="425" spans="1:6" s="101" customFormat="1" ht="22.5" x14ac:dyDescent="0.25">
      <c r="A425" s="108" t="s">
        <v>292</v>
      </c>
      <c r="B425" s="109" t="s">
        <v>276</v>
      </c>
      <c r="C425" s="110" t="s">
        <v>845</v>
      </c>
      <c r="D425" s="111">
        <v>33389600</v>
      </c>
      <c r="E425" s="112">
        <v>18998113.309999999</v>
      </c>
      <c r="F425" s="113">
        <f t="shared" si="6"/>
        <v>14391486.690000001</v>
      </c>
    </row>
    <row r="426" spans="1:6" s="101" customFormat="1" x14ac:dyDescent="0.25">
      <c r="A426" s="108" t="s">
        <v>294</v>
      </c>
      <c r="B426" s="109" t="s">
        <v>276</v>
      </c>
      <c r="C426" s="110" t="s">
        <v>846</v>
      </c>
      <c r="D426" s="111">
        <v>33389600</v>
      </c>
      <c r="E426" s="112">
        <v>18998113.309999999</v>
      </c>
      <c r="F426" s="113">
        <f t="shared" si="6"/>
        <v>14391486.690000001</v>
      </c>
    </row>
    <row r="427" spans="1:6" s="101" customFormat="1" ht="22.5" x14ac:dyDescent="0.25">
      <c r="A427" s="108" t="s">
        <v>386</v>
      </c>
      <c r="B427" s="109" t="s">
        <v>276</v>
      </c>
      <c r="C427" s="110" t="s">
        <v>847</v>
      </c>
      <c r="D427" s="111">
        <v>9200</v>
      </c>
      <c r="E427" s="112">
        <v>8978.6</v>
      </c>
      <c r="F427" s="113">
        <f t="shared" si="6"/>
        <v>221.39999999999964</v>
      </c>
    </row>
    <row r="428" spans="1:6" s="101" customFormat="1" x14ac:dyDescent="0.25">
      <c r="A428" s="108" t="s">
        <v>388</v>
      </c>
      <c r="B428" s="109" t="s">
        <v>276</v>
      </c>
      <c r="C428" s="110" t="s">
        <v>848</v>
      </c>
      <c r="D428" s="111">
        <v>9200</v>
      </c>
      <c r="E428" s="112">
        <v>8978.6</v>
      </c>
      <c r="F428" s="113">
        <f t="shared" si="6"/>
        <v>221.39999999999964</v>
      </c>
    </row>
    <row r="429" spans="1:6" s="101" customFormat="1" ht="56.25" x14ac:dyDescent="0.25">
      <c r="A429" s="108" t="s">
        <v>396</v>
      </c>
      <c r="B429" s="109" t="s">
        <v>276</v>
      </c>
      <c r="C429" s="110" t="s">
        <v>849</v>
      </c>
      <c r="D429" s="111">
        <v>9200</v>
      </c>
      <c r="E429" s="112">
        <v>8978.6</v>
      </c>
      <c r="F429" s="113">
        <f t="shared" si="6"/>
        <v>221.39999999999964</v>
      </c>
    </row>
    <row r="430" spans="1:6" s="101" customFormat="1" ht="22.5" x14ac:dyDescent="0.25">
      <c r="A430" s="108" t="s">
        <v>787</v>
      </c>
      <c r="B430" s="109" t="s">
        <v>276</v>
      </c>
      <c r="C430" s="110" t="s">
        <v>850</v>
      </c>
      <c r="D430" s="111">
        <v>9200</v>
      </c>
      <c r="E430" s="112">
        <v>8978.6</v>
      </c>
      <c r="F430" s="113">
        <f t="shared" si="6"/>
        <v>221.39999999999964</v>
      </c>
    </row>
    <row r="431" spans="1:6" s="101" customFormat="1" x14ac:dyDescent="0.25">
      <c r="A431" s="108" t="s">
        <v>789</v>
      </c>
      <c r="B431" s="109" t="s">
        <v>276</v>
      </c>
      <c r="C431" s="110" t="s">
        <v>851</v>
      </c>
      <c r="D431" s="111">
        <v>9200</v>
      </c>
      <c r="E431" s="112">
        <v>8978.6</v>
      </c>
      <c r="F431" s="113">
        <f t="shared" si="6"/>
        <v>221.39999999999964</v>
      </c>
    </row>
    <row r="432" spans="1:6" s="101" customFormat="1" x14ac:dyDescent="0.25">
      <c r="A432" s="108" t="s">
        <v>793</v>
      </c>
      <c r="B432" s="109" t="s">
        <v>276</v>
      </c>
      <c r="C432" s="110" t="s">
        <v>852</v>
      </c>
      <c r="D432" s="111">
        <v>9200</v>
      </c>
      <c r="E432" s="112">
        <v>8978.6</v>
      </c>
      <c r="F432" s="113">
        <f t="shared" si="6"/>
        <v>221.39999999999964</v>
      </c>
    </row>
    <row r="433" spans="1:6" s="101" customFormat="1" x14ac:dyDescent="0.25">
      <c r="A433" s="108" t="s">
        <v>853</v>
      </c>
      <c r="B433" s="109" t="s">
        <v>276</v>
      </c>
      <c r="C433" s="110" t="s">
        <v>854</v>
      </c>
      <c r="D433" s="111">
        <v>6333000</v>
      </c>
      <c r="E433" s="112">
        <v>6039898.1900000004</v>
      </c>
      <c r="F433" s="113">
        <f t="shared" si="6"/>
        <v>293101.80999999959</v>
      </c>
    </row>
    <row r="434" spans="1:6" s="101" customFormat="1" x14ac:dyDescent="0.25">
      <c r="A434" s="108" t="s">
        <v>855</v>
      </c>
      <c r="B434" s="109" t="s">
        <v>276</v>
      </c>
      <c r="C434" s="110" t="s">
        <v>856</v>
      </c>
      <c r="D434" s="111">
        <v>6333000</v>
      </c>
      <c r="E434" s="112">
        <v>6039898.1900000004</v>
      </c>
      <c r="F434" s="113">
        <f t="shared" si="6"/>
        <v>293101.80999999959</v>
      </c>
    </row>
    <row r="435" spans="1:6" s="101" customFormat="1" ht="33.75" x14ac:dyDescent="0.25">
      <c r="A435" s="108" t="s">
        <v>857</v>
      </c>
      <c r="B435" s="109" t="s">
        <v>276</v>
      </c>
      <c r="C435" s="110" t="s">
        <v>858</v>
      </c>
      <c r="D435" s="111">
        <v>6333000</v>
      </c>
      <c r="E435" s="112">
        <v>6039898.1900000004</v>
      </c>
      <c r="F435" s="113">
        <f t="shared" si="6"/>
        <v>293101.80999999959</v>
      </c>
    </row>
    <row r="436" spans="1:6" s="101" customFormat="1" ht="22.5" x14ac:dyDescent="0.25">
      <c r="A436" s="108" t="s">
        <v>859</v>
      </c>
      <c r="B436" s="109" t="s">
        <v>276</v>
      </c>
      <c r="C436" s="110" t="s">
        <v>860</v>
      </c>
      <c r="D436" s="111">
        <v>6333000</v>
      </c>
      <c r="E436" s="112">
        <v>6039898.1900000004</v>
      </c>
      <c r="F436" s="113">
        <f t="shared" si="6"/>
        <v>293101.80999999959</v>
      </c>
    </row>
    <row r="437" spans="1:6" s="101" customFormat="1" ht="67.5" x14ac:dyDescent="0.25">
      <c r="A437" s="114" t="s">
        <v>861</v>
      </c>
      <c r="B437" s="109" t="s">
        <v>276</v>
      </c>
      <c r="C437" s="110" t="s">
        <v>862</v>
      </c>
      <c r="D437" s="111">
        <v>4333000</v>
      </c>
      <c r="E437" s="112">
        <v>4332998.37</v>
      </c>
      <c r="F437" s="113">
        <f t="shared" si="6"/>
        <v>1.6299999998882413</v>
      </c>
    </row>
    <row r="438" spans="1:6" s="101" customFormat="1" ht="22.5" x14ac:dyDescent="0.25">
      <c r="A438" s="108" t="s">
        <v>290</v>
      </c>
      <c r="B438" s="109" t="s">
        <v>276</v>
      </c>
      <c r="C438" s="110" t="s">
        <v>863</v>
      </c>
      <c r="D438" s="111">
        <v>4333000</v>
      </c>
      <c r="E438" s="112">
        <v>4332998.37</v>
      </c>
      <c r="F438" s="113">
        <f t="shared" si="6"/>
        <v>1.6299999998882413</v>
      </c>
    </row>
    <row r="439" spans="1:6" s="101" customFormat="1" ht="22.5" x14ac:dyDescent="0.25">
      <c r="A439" s="108" t="s">
        <v>292</v>
      </c>
      <c r="B439" s="109" t="s">
        <v>276</v>
      </c>
      <c r="C439" s="110" t="s">
        <v>864</v>
      </c>
      <c r="D439" s="111">
        <v>4333000</v>
      </c>
      <c r="E439" s="112">
        <v>4332998.37</v>
      </c>
      <c r="F439" s="113">
        <f t="shared" si="6"/>
        <v>1.6299999998882413</v>
      </c>
    </row>
    <row r="440" spans="1:6" s="101" customFormat="1" x14ac:dyDescent="0.25">
      <c r="A440" s="108" t="s">
        <v>294</v>
      </c>
      <c r="B440" s="109" t="s">
        <v>276</v>
      </c>
      <c r="C440" s="110" t="s">
        <v>865</v>
      </c>
      <c r="D440" s="111">
        <v>4333000</v>
      </c>
      <c r="E440" s="112">
        <v>4332998.37</v>
      </c>
      <c r="F440" s="113">
        <f t="shared" si="6"/>
        <v>1.6299999998882413</v>
      </c>
    </row>
    <row r="441" spans="1:6" s="101" customFormat="1" ht="67.5" x14ac:dyDescent="0.25">
      <c r="A441" s="114" t="s">
        <v>866</v>
      </c>
      <c r="B441" s="109" t="s">
        <v>276</v>
      </c>
      <c r="C441" s="110" t="s">
        <v>867</v>
      </c>
      <c r="D441" s="111">
        <v>2000000</v>
      </c>
      <c r="E441" s="112">
        <v>1706899.82</v>
      </c>
      <c r="F441" s="113">
        <f t="shared" si="6"/>
        <v>293100.17999999993</v>
      </c>
    </row>
    <row r="442" spans="1:6" s="101" customFormat="1" ht="22.5" x14ac:dyDescent="0.25">
      <c r="A442" s="108" t="s">
        <v>290</v>
      </c>
      <c r="B442" s="109" t="s">
        <v>276</v>
      </c>
      <c r="C442" s="110" t="s">
        <v>868</v>
      </c>
      <c r="D442" s="111">
        <v>2000000</v>
      </c>
      <c r="E442" s="112">
        <v>1706899.82</v>
      </c>
      <c r="F442" s="113">
        <f t="shared" si="6"/>
        <v>293100.17999999993</v>
      </c>
    </row>
    <row r="443" spans="1:6" s="101" customFormat="1" ht="22.5" x14ac:dyDescent="0.25">
      <c r="A443" s="108" t="s">
        <v>292</v>
      </c>
      <c r="B443" s="109" t="s">
        <v>276</v>
      </c>
      <c r="C443" s="110" t="s">
        <v>869</v>
      </c>
      <c r="D443" s="111">
        <v>2000000</v>
      </c>
      <c r="E443" s="112">
        <v>1706899.82</v>
      </c>
      <c r="F443" s="113">
        <f t="shared" si="6"/>
        <v>293100.17999999993</v>
      </c>
    </row>
    <row r="444" spans="1:6" s="101" customFormat="1" x14ac:dyDescent="0.25">
      <c r="A444" s="108" t="s">
        <v>294</v>
      </c>
      <c r="B444" s="109" t="s">
        <v>276</v>
      </c>
      <c r="C444" s="110" t="s">
        <v>870</v>
      </c>
      <c r="D444" s="111">
        <v>2000000</v>
      </c>
      <c r="E444" s="112">
        <v>1706899.82</v>
      </c>
      <c r="F444" s="113">
        <f t="shared" si="6"/>
        <v>293100.17999999993</v>
      </c>
    </row>
    <row r="445" spans="1:6" s="101" customFormat="1" x14ac:dyDescent="0.25">
      <c r="A445" s="108" t="s">
        <v>871</v>
      </c>
      <c r="B445" s="109" t="s">
        <v>276</v>
      </c>
      <c r="C445" s="110" t="s">
        <v>872</v>
      </c>
      <c r="D445" s="111">
        <v>40000</v>
      </c>
      <c r="E445" s="112">
        <v>26560</v>
      </c>
      <c r="F445" s="113">
        <f t="shared" si="6"/>
        <v>13440</v>
      </c>
    </row>
    <row r="446" spans="1:6" s="101" customFormat="1" ht="22.5" x14ac:dyDescent="0.25">
      <c r="A446" s="108" t="s">
        <v>873</v>
      </c>
      <c r="B446" s="109" t="s">
        <v>276</v>
      </c>
      <c r="C446" s="110" t="s">
        <v>874</v>
      </c>
      <c r="D446" s="111">
        <v>40000</v>
      </c>
      <c r="E446" s="112">
        <v>26560</v>
      </c>
      <c r="F446" s="113">
        <f t="shared" si="6"/>
        <v>13440</v>
      </c>
    </row>
    <row r="447" spans="1:6" s="101" customFormat="1" ht="22.5" x14ac:dyDescent="0.25">
      <c r="A447" s="108" t="s">
        <v>296</v>
      </c>
      <c r="B447" s="109" t="s">
        <v>276</v>
      </c>
      <c r="C447" s="110" t="s">
        <v>875</v>
      </c>
      <c r="D447" s="111">
        <v>40000</v>
      </c>
      <c r="E447" s="112">
        <v>26560</v>
      </c>
      <c r="F447" s="113">
        <f t="shared" si="6"/>
        <v>13440</v>
      </c>
    </row>
    <row r="448" spans="1:6" s="101" customFormat="1" ht="33.75" x14ac:dyDescent="0.25">
      <c r="A448" s="108" t="s">
        <v>298</v>
      </c>
      <c r="B448" s="109" t="s">
        <v>276</v>
      </c>
      <c r="C448" s="110" t="s">
        <v>876</v>
      </c>
      <c r="D448" s="111">
        <v>40000</v>
      </c>
      <c r="E448" s="112">
        <v>26560</v>
      </c>
      <c r="F448" s="113">
        <f t="shared" si="6"/>
        <v>13440</v>
      </c>
    </row>
    <row r="449" spans="1:6" s="101" customFormat="1" ht="67.5" x14ac:dyDescent="0.25">
      <c r="A449" s="108" t="s">
        <v>300</v>
      </c>
      <c r="B449" s="109" t="s">
        <v>276</v>
      </c>
      <c r="C449" s="110" t="s">
        <v>877</v>
      </c>
      <c r="D449" s="111">
        <v>40000</v>
      </c>
      <c r="E449" s="112">
        <v>26560</v>
      </c>
      <c r="F449" s="113">
        <f t="shared" si="6"/>
        <v>13440</v>
      </c>
    </row>
    <row r="450" spans="1:6" s="101" customFormat="1" ht="22.5" x14ac:dyDescent="0.25">
      <c r="A450" s="108" t="s">
        <v>290</v>
      </c>
      <c r="B450" s="109" t="s">
        <v>276</v>
      </c>
      <c r="C450" s="110" t="s">
        <v>878</v>
      </c>
      <c r="D450" s="111">
        <v>40000</v>
      </c>
      <c r="E450" s="112">
        <v>26560</v>
      </c>
      <c r="F450" s="113">
        <f t="shared" si="6"/>
        <v>13440</v>
      </c>
    </row>
    <row r="451" spans="1:6" s="101" customFormat="1" ht="22.5" x14ac:dyDescent="0.25">
      <c r="A451" s="108" t="s">
        <v>292</v>
      </c>
      <c r="B451" s="109" t="s">
        <v>276</v>
      </c>
      <c r="C451" s="110" t="s">
        <v>879</v>
      </c>
      <c r="D451" s="111">
        <v>40000</v>
      </c>
      <c r="E451" s="112">
        <v>26560</v>
      </c>
      <c r="F451" s="113">
        <f t="shared" si="6"/>
        <v>13440</v>
      </c>
    </row>
    <row r="452" spans="1:6" s="101" customFormat="1" x14ac:dyDescent="0.25">
      <c r="A452" s="108" t="s">
        <v>294</v>
      </c>
      <c r="B452" s="109" t="s">
        <v>276</v>
      </c>
      <c r="C452" s="110" t="s">
        <v>880</v>
      </c>
      <c r="D452" s="111">
        <v>40000</v>
      </c>
      <c r="E452" s="112">
        <v>26560</v>
      </c>
      <c r="F452" s="113">
        <f t="shared" si="6"/>
        <v>13440</v>
      </c>
    </row>
    <row r="453" spans="1:6" s="101" customFormat="1" x14ac:dyDescent="0.25">
      <c r="A453" s="108" t="s">
        <v>881</v>
      </c>
      <c r="B453" s="109" t="s">
        <v>276</v>
      </c>
      <c r="C453" s="110" t="s">
        <v>882</v>
      </c>
      <c r="D453" s="111">
        <v>66033600</v>
      </c>
      <c r="E453" s="112">
        <v>51533121.740000002</v>
      </c>
      <c r="F453" s="113">
        <f t="shared" si="6"/>
        <v>14500478.259999998</v>
      </c>
    </row>
    <row r="454" spans="1:6" s="101" customFormat="1" x14ac:dyDescent="0.25">
      <c r="A454" s="108" t="s">
        <v>883</v>
      </c>
      <c r="B454" s="109" t="s">
        <v>276</v>
      </c>
      <c r="C454" s="110" t="s">
        <v>884</v>
      </c>
      <c r="D454" s="111">
        <v>66033600</v>
      </c>
      <c r="E454" s="112">
        <v>51533121.740000002</v>
      </c>
      <c r="F454" s="113">
        <f t="shared" si="6"/>
        <v>14500478.259999998</v>
      </c>
    </row>
    <row r="455" spans="1:6" s="101" customFormat="1" ht="22.5" x14ac:dyDescent="0.25">
      <c r="A455" s="108" t="s">
        <v>885</v>
      </c>
      <c r="B455" s="109" t="s">
        <v>276</v>
      </c>
      <c r="C455" s="110" t="s">
        <v>886</v>
      </c>
      <c r="D455" s="111">
        <v>66027400</v>
      </c>
      <c r="E455" s="112">
        <v>51527136.439999998</v>
      </c>
      <c r="F455" s="113">
        <f t="shared" si="6"/>
        <v>14500263.560000002</v>
      </c>
    </row>
    <row r="456" spans="1:6" s="101" customFormat="1" ht="33.75" x14ac:dyDescent="0.25">
      <c r="A456" s="108" t="s">
        <v>887</v>
      </c>
      <c r="B456" s="109" t="s">
        <v>276</v>
      </c>
      <c r="C456" s="110" t="s">
        <v>888</v>
      </c>
      <c r="D456" s="111">
        <v>24138900</v>
      </c>
      <c r="E456" s="112">
        <v>18445745.82</v>
      </c>
      <c r="F456" s="113">
        <f t="shared" si="6"/>
        <v>5693154.1799999997</v>
      </c>
    </row>
    <row r="457" spans="1:6" s="101" customFormat="1" ht="90" x14ac:dyDescent="0.25">
      <c r="A457" s="114" t="s">
        <v>889</v>
      </c>
      <c r="B457" s="109" t="s">
        <v>276</v>
      </c>
      <c r="C457" s="110" t="s">
        <v>890</v>
      </c>
      <c r="D457" s="111">
        <v>24138900</v>
      </c>
      <c r="E457" s="115">
        <v>18445745.82</v>
      </c>
      <c r="F457" s="113">
        <f t="shared" si="6"/>
        <v>5693154.1799999997</v>
      </c>
    </row>
    <row r="458" spans="1:6" s="101" customFormat="1" ht="22.5" x14ac:dyDescent="0.25">
      <c r="A458" s="108" t="s">
        <v>787</v>
      </c>
      <c r="B458" s="109" t="s">
        <v>276</v>
      </c>
      <c r="C458" s="110" t="s">
        <v>891</v>
      </c>
      <c r="D458" s="111">
        <v>24138900</v>
      </c>
      <c r="E458" s="112">
        <v>18445745.82</v>
      </c>
      <c r="F458" s="113">
        <f t="shared" si="6"/>
        <v>5693154.1799999997</v>
      </c>
    </row>
    <row r="459" spans="1:6" s="101" customFormat="1" x14ac:dyDescent="0.25">
      <c r="A459" s="108" t="s">
        <v>789</v>
      </c>
      <c r="B459" s="109" t="s">
        <v>276</v>
      </c>
      <c r="C459" s="110" t="s">
        <v>892</v>
      </c>
      <c r="D459" s="111">
        <v>24138900</v>
      </c>
      <c r="E459" s="112">
        <v>18445745.82</v>
      </c>
      <c r="F459" s="113">
        <f t="shared" si="6"/>
        <v>5693154.1799999997</v>
      </c>
    </row>
    <row r="460" spans="1:6" s="101" customFormat="1" ht="45" x14ac:dyDescent="0.25">
      <c r="A460" s="108" t="s">
        <v>791</v>
      </c>
      <c r="B460" s="109" t="s">
        <v>276</v>
      </c>
      <c r="C460" s="110" t="s">
        <v>893</v>
      </c>
      <c r="D460" s="111">
        <v>21181900</v>
      </c>
      <c r="E460" s="112">
        <v>16179091.32</v>
      </c>
      <c r="F460" s="113">
        <f t="shared" si="6"/>
        <v>5002808.68</v>
      </c>
    </row>
    <row r="461" spans="1:6" s="101" customFormat="1" x14ac:dyDescent="0.25">
      <c r="A461" s="108" t="s">
        <v>793</v>
      </c>
      <c r="B461" s="109" t="s">
        <v>276</v>
      </c>
      <c r="C461" s="110" t="s">
        <v>894</v>
      </c>
      <c r="D461" s="111">
        <v>2957000</v>
      </c>
      <c r="E461" s="112">
        <v>2266654.5</v>
      </c>
      <c r="F461" s="113">
        <f t="shared" si="6"/>
        <v>690345.5</v>
      </c>
    </row>
    <row r="462" spans="1:6" s="101" customFormat="1" x14ac:dyDescent="0.25">
      <c r="A462" s="108" t="s">
        <v>895</v>
      </c>
      <c r="B462" s="109" t="s">
        <v>276</v>
      </c>
      <c r="C462" s="110" t="s">
        <v>896</v>
      </c>
      <c r="D462" s="111">
        <v>41455500</v>
      </c>
      <c r="E462" s="112">
        <v>32802058.559999999</v>
      </c>
      <c r="F462" s="113">
        <f t="shared" si="6"/>
        <v>8653441.4400000013</v>
      </c>
    </row>
    <row r="463" spans="1:6" s="101" customFormat="1" ht="56.25" x14ac:dyDescent="0.25">
      <c r="A463" s="114" t="s">
        <v>897</v>
      </c>
      <c r="B463" s="109" t="s">
        <v>276</v>
      </c>
      <c r="C463" s="110" t="s">
        <v>898</v>
      </c>
      <c r="D463" s="111">
        <v>25960800</v>
      </c>
      <c r="E463" s="112">
        <v>19605249.23</v>
      </c>
      <c r="F463" s="113">
        <f t="shared" ref="F463:F516" si="7">IF(OR(D463="-",IF(E463="-",0,E463)&gt;=IF(D463="-",0,D463)),"-",IF(D463="-",0,D463)-IF(E463="-",0,E463))</f>
        <v>6355550.7699999996</v>
      </c>
    </row>
    <row r="464" spans="1:6" s="101" customFormat="1" ht="22.5" x14ac:dyDescent="0.25">
      <c r="A464" s="108" t="s">
        <v>787</v>
      </c>
      <c r="B464" s="109" t="s">
        <v>276</v>
      </c>
      <c r="C464" s="110" t="s">
        <v>899</v>
      </c>
      <c r="D464" s="111">
        <v>25960800</v>
      </c>
      <c r="E464" s="112">
        <v>19605249.23</v>
      </c>
      <c r="F464" s="113">
        <f t="shared" si="7"/>
        <v>6355550.7699999996</v>
      </c>
    </row>
    <row r="465" spans="1:6" s="101" customFormat="1" x14ac:dyDescent="0.25">
      <c r="A465" s="108" t="s">
        <v>789</v>
      </c>
      <c r="B465" s="109" t="s">
        <v>276</v>
      </c>
      <c r="C465" s="110" t="s">
        <v>900</v>
      </c>
      <c r="D465" s="111">
        <v>25960800</v>
      </c>
      <c r="E465" s="112">
        <v>19605249.23</v>
      </c>
      <c r="F465" s="113">
        <f t="shared" si="7"/>
        <v>6355550.7699999996</v>
      </c>
    </row>
    <row r="466" spans="1:6" s="101" customFormat="1" ht="45" x14ac:dyDescent="0.25">
      <c r="A466" s="108" t="s">
        <v>791</v>
      </c>
      <c r="B466" s="109" t="s">
        <v>276</v>
      </c>
      <c r="C466" s="110" t="s">
        <v>901</v>
      </c>
      <c r="D466" s="111">
        <v>23001900</v>
      </c>
      <c r="E466" s="112">
        <v>18367600.23</v>
      </c>
      <c r="F466" s="113">
        <f t="shared" si="7"/>
        <v>4634299.7699999996</v>
      </c>
    </row>
    <row r="467" spans="1:6" s="101" customFormat="1" x14ac:dyDescent="0.25">
      <c r="A467" s="108" t="s">
        <v>793</v>
      </c>
      <c r="B467" s="109" t="s">
        <v>276</v>
      </c>
      <c r="C467" s="110" t="s">
        <v>902</v>
      </c>
      <c r="D467" s="111">
        <v>2958900</v>
      </c>
      <c r="E467" s="112">
        <v>1237649</v>
      </c>
      <c r="F467" s="113">
        <f t="shared" si="7"/>
        <v>1721251</v>
      </c>
    </row>
    <row r="468" spans="1:6" s="101" customFormat="1" ht="78.75" x14ac:dyDescent="0.25">
      <c r="A468" s="114" t="s">
        <v>903</v>
      </c>
      <c r="B468" s="109" t="s">
        <v>276</v>
      </c>
      <c r="C468" s="110" t="s">
        <v>904</v>
      </c>
      <c r="D468" s="111">
        <v>9448800</v>
      </c>
      <c r="E468" s="112">
        <v>7290300</v>
      </c>
      <c r="F468" s="113">
        <f t="shared" si="7"/>
        <v>2158500</v>
      </c>
    </row>
    <row r="469" spans="1:6" s="101" customFormat="1" x14ac:dyDescent="0.25">
      <c r="A469" s="108" t="s">
        <v>375</v>
      </c>
      <c r="B469" s="109" t="s">
        <v>276</v>
      </c>
      <c r="C469" s="110" t="s">
        <v>905</v>
      </c>
      <c r="D469" s="111">
        <v>9448800</v>
      </c>
      <c r="E469" s="112">
        <v>7290300</v>
      </c>
      <c r="F469" s="113">
        <f t="shared" si="7"/>
        <v>2158500</v>
      </c>
    </row>
    <row r="470" spans="1:6" s="101" customFormat="1" x14ac:dyDescent="0.25">
      <c r="A470" s="108" t="s">
        <v>236</v>
      </c>
      <c r="B470" s="109" t="s">
        <v>276</v>
      </c>
      <c r="C470" s="110" t="s">
        <v>906</v>
      </c>
      <c r="D470" s="111">
        <v>9448800</v>
      </c>
      <c r="E470" s="112">
        <v>7290300</v>
      </c>
      <c r="F470" s="113">
        <f t="shared" si="7"/>
        <v>2158500</v>
      </c>
    </row>
    <row r="471" spans="1:6" s="101" customFormat="1" ht="112.5" x14ac:dyDescent="0.25">
      <c r="A471" s="114" t="s">
        <v>907</v>
      </c>
      <c r="B471" s="109" t="s">
        <v>276</v>
      </c>
      <c r="C471" s="110" t="s">
        <v>908</v>
      </c>
      <c r="D471" s="111">
        <v>1923000</v>
      </c>
      <c r="E471" s="112">
        <v>1841340.33</v>
      </c>
      <c r="F471" s="113">
        <f t="shared" si="7"/>
        <v>81659.669999999925</v>
      </c>
    </row>
    <row r="472" spans="1:6" s="101" customFormat="1" ht="22.5" x14ac:dyDescent="0.25">
      <c r="A472" s="108" t="s">
        <v>787</v>
      </c>
      <c r="B472" s="109" t="s">
        <v>276</v>
      </c>
      <c r="C472" s="110" t="s">
        <v>909</v>
      </c>
      <c r="D472" s="111">
        <v>1923000</v>
      </c>
      <c r="E472" s="112">
        <v>1841340.33</v>
      </c>
      <c r="F472" s="113">
        <f t="shared" si="7"/>
        <v>81659.669999999925</v>
      </c>
    </row>
    <row r="473" spans="1:6" s="101" customFormat="1" x14ac:dyDescent="0.25">
      <c r="A473" s="108" t="s">
        <v>789</v>
      </c>
      <c r="B473" s="109" t="s">
        <v>276</v>
      </c>
      <c r="C473" s="110" t="s">
        <v>910</v>
      </c>
      <c r="D473" s="111">
        <v>1923000</v>
      </c>
      <c r="E473" s="112">
        <v>1841340.33</v>
      </c>
      <c r="F473" s="113">
        <f t="shared" si="7"/>
        <v>81659.669999999925</v>
      </c>
    </row>
    <row r="474" spans="1:6" s="101" customFormat="1" x14ac:dyDescent="0.25">
      <c r="A474" s="108" t="s">
        <v>793</v>
      </c>
      <c r="B474" s="109" t="s">
        <v>276</v>
      </c>
      <c r="C474" s="110" t="s">
        <v>911</v>
      </c>
      <c r="D474" s="111">
        <v>1923000</v>
      </c>
      <c r="E474" s="112">
        <v>1841340.33</v>
      </c>
      <c r="F474" s="113">
        <f t="shared" si="7"/>
        <v>81659.669999999925</v>
      </c>
    </row>
    <row r="475" spans="1:6" s="101" customFormat="1" ht="56.25" x14ac:dyDescent="0.25">
      <c r="A475" s="108" t="s">
        <v>912</v>
      </c>
      <c r="B475" s="109" t="s">
        <v>276</v>
      </c>
      <c r="C475" s="110" t="s">
        <v>913</v>
      </c>
      <c r="D475" s="111">
        <v>4122900</v>
      </c>
      <c r="E475" s="112">
        <v>4065169</v>
      </c>
      <c r="F475" s="113">
        <f t="shared" si="7"/>
        <v>57731</v>
      </c>
    </row>
    <row r="476" spans="1:6" s="101" customFormat="1" ht="22.5" x14ac:dyDescent="0.25">
      <c r="A476" s="108" t="s">
        <v>787</v>
      </c>
      <c r="B476" s="109" t="s">
        <v>276</v>
      </c>
      <c r="C476" s="110" t="s">
        <v>914</v>
      </c>
      <c r="D476" s="111">
        <v>4122900</v>
      </c>
      <c r="E476" s="112">
        <v>4065169</v>
      </c>
      <c r="F476" s="113">
        <f t="shared" si="7"/>
        <v>57731</v>
      </c>
    </row>
    <row r="477" spans="1:6" s="101" customFormat="1" x14ac:dyDescent="0.25">
      <c r="A477" s="108" t="s">
        <v>789</v>
      </c>
      <c r="B477" s="109" t="s">
        <v>276</v>
      </c>
      <c r="C477" s="110" t="s">
        <v>915</v>
      </c>
      <c r="D477" s="111">
        <v>4122900</v>
      </c>
      <c r="E477" s="112">
        <v>4065169</v>
      </c>
      <c r="F477" s="113">
        <f t="shared" si="7"/>
        <v>57731</v>
      </c>
    </row>
    <row r="478" spans="1:6" s="101" customFormat="1" x14ac:dyDescent="0.25">
      <c r="A478" s="108" t="s">
        <v>793</v>
      </c>
      <c r="B478" s="109" t="s">
        <v>276</v>
      </c>
      <c r="C478" s="110" t="s">
        <v>916</v>
      </c>
      <c r="D478" s="111">
        <v>4122900</v>
      </c>
      <c r="E478" s="112">
        <v>4065169</v>
      </c>
      <c r="F478" s="113">
        <f t="shared" si="7"/>
        <v>57731</v>
      </c>
    </row>
    <row r="479" spans="1:6" s="101" customFormat="1" ht="22.5" x14ac:dyDescent="0.25">
      <c r="A479" s="108" t="s">
        <v>917</v>
      </c>
      <c r="B479" s="109" t="s">
        <v>276</v>
      </c>
      <c r="C479" s="110" t="s">
        <v>918</v>
      </c>
      <c r="D479" s="111">
        <v>130000</v>
      </c>
      <c r="E479" s="112" t="s">
        <v>44</v>
      </c>
      <c r="F479" s="113">
        <f t="shared" si="7"/>
        <v>130000</v>
      </c>
    </row>
    <row r="480" spans="1:6" s="101" customFormat="1" ht="90" x14ac:dyDescent="0.25">
      <c r="A480" s="114" t="s">
        <v>919</v>
      </c>
      <c r="B480" s="109" t="s">
        <v>276</v>
      </c>
      <c r="C480" s="110" t="s">
        <v>920</v>
      </c>
      <c r="D480" s="111">
        <v>130000</v>
      </c>
      <c r="E480" s="112" t="s">
        <v>44</v>
      </c>
      <c r="F480" s="113">
        <f t="shared" si="7"/>
        <v>130000</v>
      </c>
    </row>
    <row r="481" spans="1:6" s="101" customFormat="1" ht="22.5" x14ac:dyDescent="0.25">
      <c r="A481" s="108" t="s">
        <v>290</v>
      </c>
      <c r="B481" s="109" t="s">
        <v>276</v>
      </c>
      <c r="C481" s="110" t="s">
        <v>921</v>
      </c>
      <c r="D481" s="111">
        <v>130000</v>
      </c>
      <c r="E481" s="112" t="s">
        <v>44</v>
      </c>
      <c r="F481" s="113">
        <f t="shared" si="7"/>
        <v>130000</v>
      </c>
    </row>
    <row r="482" spans="1:6" s="101" customFormat="1" ht="22.5" x14ac:dyDescent="0.25">
      <c r="A482" s="108" t="s">
        <v>292</v>
      </c>
      <c r="B482" s="109" t="s">
        <v>276</v>
      </c>
      <c r="C482" s="110" t="s">
        <v>922</v>
      </c>
      <c r="D482" s="111">
        <v>130000</v>
      </c>
      <c r="E482" s="112" t="s">
        <v>44</v>
      </c>
      <c r="F482" s="113">
        <f t="shared" si="7"/>
        <v>130000</v>
      </c>
    </row>
    <row r="483" spans="1:6" s="101" customFormat="1" x14ac:dyDescent="0.25">
      <c r="A483" s="108" t="s">
        <v>294</v>
      </c>
      <c r="B483" s="109" t="s">
        <v>276</v>
      </c>
      <c r="C483" s="110" t="s">
        <v>923</v>
      </c>
      <c r="D483" s="111">
        <v>130000</v>
      </c>
      <c r="E483" s="112" t="s">
        <v>44</v>
      </c>
      <c r="F483" s="113">
        <f t="shared" si="7"/>
        <v>130000</v>
      </c>
    </row>
    <row r="484" spans="1:6" s="101" customFormat="1" x14ac:dyDescent="0.25">
      <c r="A484" s="108" t="s">
        <v>924</v>
      </c>
      <c r="B484" s="109" t="s">
        <v>276</v>
      </c>
      <c r="C484" s="110" t="s">
        <v>925</v>
      </c>
      <c r="D484" s="111">
        <v>303000</v>
      </c>
      <c r="E484" s="112">
        <v>279332.06</v>
      </c>
      <c r="F484" s="113">
        <f t="shared" si="7"/>
        <v>23667.940000000002</v>
      </c>
    </row>
    <row r="485" spans="1:6" s="101" customFormat="1" ht="67.5" x14ac:dyDescent="0.25">
      <c r="A485" s="114" t="s">
        <v>926</v>
      </c>
      <c r="B485" s="109" t="s">
        <v>276</v>
      </c>
      <c r="C485" s="110" t="s">
        <v>927</v>
      </c>
      <c r="D485" s="111">
        <v>303000</v>
      </c>
      <c r="E485" s="112">
        <v>279332.06</v>
      </c>
      <c r="F485" s="113">
        <f t="shared" si="7"/>
        <v>23667.940000000002</v>
      </c>
    </row>
    <row r="486" spans="1:6" s="101" customFormat="1" ht="22.5" x14ac:dyDescent="0.25">
      <c r="A486" s="108" t="s">
        <v>787</v>
      </c>
      <c r="B486" s="109" t="s">
        <v>276</v>
      </c>
      <c r="C486" s="110" t="s">
        <v>928</v>
      </c>
      <c r="D486" s="111">
        <v>303000</v>
      </c>
      <c r="E486" s="112">
        <v>279332.06</v>
      </c>
      <c r="F486" s="113">
        <f t="shared" si="7"/>
        <v>23667.940000000002</v>
      </c>
    </row>
    <row r="487" spans="1:6" s="101" customFormat="1" x14ac:dyDescent="0.25">
      <c r="A487" s="108" t="s">
        <v>789</v>
      </c>
      <c r="B487" s="109" t="s">
        <v>276</v>
      </c>
      <c r="C487" s="110" t="s">
        <v>929</v>
      </c>
      <c r="D487" s="111">
        <v>303000</v>
      </c>
      <c r="E487" s="112">
        <v>279332.06</v>
      </c>
      <c r="F487" s="113">
        <f t="shared" si="7"/>
        <v>23667.940000000002</v>
      </c>
    </row>
    <row r="488" spans="1:6" s="101" customFormat="1" ht="45" x14ac:dyDescent="0.25">
      <c r="A488" s="108" t="s">
        <v>791</v>
      </c>
      <c r="B488" s="109" t="s">
        <v>276</v>
      </c>
      <c r="C488" s="110" t="s">
        <v>930</v>
      </c>
      <c r="D488" s="111">
        <v>303000</v>
      </c>
      <c r="E488" s="112">
        <v>279332.06</v>
      </c>
      <c r="F488" s="113">
        <f t="shared" si="7"/>
        <v>23667.940000000002</v>
      </c>
    </row>
    <row r="489" spans="1:6" s="101" customFormat="1" ht="22.5" x14ac:dyDescent="0.25">
      <c r="A489" s="108" t="s">
        <v>386</v>
      </c>
      <c r="B489" s="109" t="s">
        <v>276</v>
      </c>
      <c r="C489" s="110" t="s">
        <v>931</v>
      </c>
      <c r="D489" s="111">
        <v>6200</v>
      </c>
      <c r="E489" s="112">
        <v>5985.3</v>
      </c>
      <c r="F489" s="113">
        <f t="shared" si="7"/>
        <v>214.69999999999982</v>
      </c>
    </row>
    <row r="490" spans="1:6" s="101" customFormat="1" x14ac:dyDescent="0.25">
      <c r="A490" s="108" t="s">
        <v>388</v>
      </c>
      <c r="B490" s="109" t="s">
        <v>276</v>
      </c>
      <c r="C490" s="110" t="s">
        <v>932</v>
      </c>
      <c r="D490" s="111">
        <v>6200</v>
      </c>
      <c r="E490" s="112">
        <v>5985.3</v>
      </c>
      <c r="F490" s="113">
        <f t="shared" si="7"/>
        <v>214.69999999999982</v>
      </c>
    </row>
    <row r="491" spans="1:6" s="101" customFormat="1" ht="56.25" x14ac:dyDescent="0.25">
      <c r="A491" s="108" t="s">
        <v>396</v>
      </c>
      <c r="B491" s="109" t="s">
        <v>276</v>
      </c>
      <c r="C491" s="110" t="s">
        <v>933</v>
      </c>
      <c r="D491" s="111">
        <v>6200</v>
      </c>
      <c r="E491" s="112">
        <v>5985.3</v>
      </c>
      <c r="F491" s="113">
        <f t="shared" si="7"/>
        <v>214.69999999999982</v>
      </c>
    </row>
    <row r="492" spans="1:6" s="101" customFormat="1" ht="22.5" x14ac:dyDescent="0.25">
      <c r="A492" s="108" t="s">
        <v>787</v>
      </c>
      <c r="B492" s="109" t="s">
        <v>276</v>
      </c>
      <c r="C492" s="110" t="s">
        <v>934</v>
      </c>
      <c r="D492" s="111">
        <v>6200</v>
      </c>
      <c r="E492" s="112">
        <v>5985.3</v>
      </c>
      <c r="F492" s="113">
        <f t="shared" si="7"/>
        <v>214.69999999999982</v>
      </c>
    </row>
    <row r="493" spans="1:6" s="101" customFormat="1" x14ac:dyDescent="0.25">
      <c r="A493" s="108" t="s">
        <v>789</v>
      </c>
      <c r="B493" s="109" t="s">
        <v>276</v>
      </c>
      <c r="C493" s="110" t="s">
        <v>935</v>
      </c>
      <c r="D493" s="111">
        <v>6200</v>
      </c>
      <c r="E493" s="112">
        <v>5985.3</v>
      </c>
      <c r="F493" s="113">
        <f t="shared" si="7"/>
        <v>214.69999999999982</v>
      </c>
    </row>
    <row r="494" spans="1:6" s="101" customFormat="1" x14ac:dyDescent="0.25">
      <c r="A494" s="108" t="s">
        <v>793</v>
      </c>
      <c r="B494" s="109" t="s">
        <v>276</v>
      </c>
      <c r="C494" s="110" t="s">
        <v>936</v>
      </c>
      <c r="D494" s="111">
        <v>6200</v>
      </c>
      <c r="E494" s="112">
        <v>5985.3</v>
      </c>
      <c r="F494" s="113">
        <f t="shared" si="7"/>
        <v>214.69999999999982</v>
      </c>
    </row>
    <row r="495" spans="1:6" s="101" customFormat="1" x14ac:dyDescent="0.25">
      <c r="A495" s="108" t="s">
        <v>937</v>
      </c>
      <c r="B495" s="109" t="s">
        <v>276</v>
      </c>
      <c r="C495" s="110" t="s">
        <v>938</v>
      </c>
      <c r="D495" s="111">
        <v>986900</v>
      </c>
      <c r="E495" s="112">
        <v>832242.5</v>
      </c>
      <c r="F495" s="113">
        <f t="shared" si="7"/>
        <v>154657.5</v>
      </c>
    </row>
    <row r="496" spans="1:6" s="101" customFormat="1" x14ac:dyDescent="0.25">
      <c r="A496" s="108" t="s">
        <v>939</v>
      </c>
      <c r="B496" s="109" t="s">
        <v>276</v>
      </c>
      <c r="C496" s="110" t="s">
        <v>940</v>
      </c>
      <c r="D496" s="111">
        <v>650000</v>
      </c>
      <c r="E496" s="112">
        <v>496204.5</v>
      </c>
      <c r="F496" s="113">
        <f t="shared" si="7"/>
        <v>153795.5</v>
      </c>
    </row>
    <row r="497" spans="1:6" s="101" customFormat="1" ht="22.5" x14ac:dyDescent="0.25">
      <c r="A497" s="108" t="s">
        <v>941</v>
      </c>
      <c r="B497" s="109" t="s">
        <v>276</v>
      </c>
      <c r="C497" s="110" t="s">
        <v>942</v>
      </c>
      <c r="D497" s="111">
        <v>650000</v>
      </c>
      <c r="E497" s="112">
        <v>496204.5</v>
      </c>
      <c r="F497" s="113">
        <f t="shared" si="7"/>
        <v>153795.5</v>
      </c>
    </row>
    <row r="498" spans="1:6" s="101" customFormat="1" ht="45" x14ac:dyDescent="0.25">
      <c r="A498" s="108" t="s">
        <v>943</v>
      </c>
      <c r="B498" s="109" t="s">
        <v>276</v>
      </c>
      <c r="C498" s="110" t="s">
        <v>944</v>
      </c>
      <c r="D498" s="111">
        <v>650000</v>
      </c>
      <c r="E498" s="112">
        <v>496204.5</v>
      </c>
      <c r="F498" s="113">
        <f t="shared" si="7"/>
        <v>153795.5</v>
      </c>
    </row>
    <row r="499" spans="1:6" s="101" customFormat="1" ht="90" x14ac:dyDescent="0.25">
      <c r="A499" s="114" t="s">
        <v>945</v>
      </c>
      <c r="B499" s="109" t="s">
        <v>276</v>
      </c>
      <c r="C499" s="110" t="s">
        <v>946</v>
      </c>
      <c r="D499" s="111">
        <v>650000</v>
      </c>
      <c r="E499" s="112">
        <v>496204.5</v>
      </c>
      <c r="F499" s="113">
        <f t="shared" si="7"/>
        <v>153795.5</v>
      </c>
    </row>
    <row r="500" spans="1:6" s="101" customFormat="1" x14ac:dyDescent="0.25">
      <c r="A500" s="108" t="s">
        <v>442</v>
      </c>
      <c r="B500" s="109" t="s">
        <v>276</v>
      </c>
      <c r="C500" s="110" t="s">
        <v>947</v>
      </c>
      <c r="D500" s="111">
        <v>650000</v>
      </c>
      <c r="E500" s="112">
        <v>496204.5</v>
      </c>
      <c r="F500" s="113">
        <f t="shared" si="7"/>
        <v>153795.5</v>
      </c>
    </row>
    <row r="501" spans="1:6" s="101" customFormat="1" x14ac:dyDescent="0.25">
      <c r="A501" s="108" t="s">
        <v>948</v>
      </c>
      <c r="B501" s="109" t="s">
        <v>276</v>
      </c>
      <c r="C501" s="110" t="s">
        <v>949</v>
      </c>
      <c r="D501" s="111">
        <v>650000</v>
      </c>
      <c r="E501" s="112">
        <v>496204.5</v>
      </c>
      <c r="F501" s="113">
        <f t="shared" si="7"/>
        <v>153795.5</v>
      </c>
    </row>
    <row r="502" spans="1:6" s="101" customFormat="1" x14ac:dyDescent="0.25">
      <c r="A502" s="108" t="s">
        <v>950</v>
      </c>
      <c r="B502" s="109" t="s">
        <v>276</v>
      </c>
      <c r="C502" s="110" t="s">
        <v>951</v>
      </c>
      <c r="D502" s="111">
        <v>650000</v>
      </c>
      <c r="E502" s="112">
        <v>496204.5</v>
      </c>
      <c r="F502" s="113">
        <f t="shared" si="7"/>
        <v>153795.5</v>
      </c>
    </row>
    <row r="503" spans="1:6" s="101" customFormat="1" x14ac:dyDescent="0.25">
      <c r="A503" s="108" t="s">
        <v>952</v>
      </c>
      <c r="B503" s="109" t="s">
        <v>276</v>
      </c>
      <c r="C503" s="110" t="s">
        <v>953</v>
      </c>
      <c r="D503" s="111">
        <v>336900</v>
      </c>
      <c r="E503" s="112">
        <v>336038</v>
      </c>
      <c r="F503" s="113">
        <f t="shared" si="7"/>
        <v>862</v>
      </c>
    </row>
    <row r="504" spans="1:6" s="101" customFormat="1" ht="22.5" x14ac:dyDescent="0.25">
      <c r="A504" s="108" t="s">
        <v>386</v>
      </c>
      <c r="B504" s="109" t="s">
        <v>276</v>
      </c>
      <c r="C504" s="110" t="s">
        <v>954</v>
      </c>
      <c r="D504" s="111">
        <v>336900</v>
      </c>
      <c r="E504" s="112">
        <v>336038</v>
      </c>
      <c r="F504" s="113">
        <f t="shared" si="7"/>
        <v>862</v>
      </c>
    </row>
    <row r="505" spans="1:6" s="101" customFormat="1" x14ac:dyDescent="0.25">
      <c r="A505" s="108" t="s">
        <v>388</v>
      </c>
      <c r="B505" s="109" t="s">
        <v>276</v>
      </c>
      <c r="C505" s="110" t="s">
        <v>955</v>
      </c>
      <c r="D505" s="111">
        <v>336900</v>
      </c>
      <c r="E505" s="112">
        <v>336038</v>
      </c>
      <c r="F505" s="113">
        <f t="shared" si="7"/>
        <v>862</v>
      </c>
    </row>
    <row r="506" spans="1:6" s="101" customFormat="1" ht="56.25" x14ac:dyDescent="0.25">
      <c r="A506" s="108" t="s">
        <v>396</v>
      </c>
      <c r="B506" s="109" t="s">
        <v>276</v>
      </c>
      <c r="C506" s="110" t="s">
        <v>956</v>
      </c>
      <c r="D506" s="111">
        <v>336900</v>
      </c>
      <c r="E506" s="112">
        <v>336038</v>
      </c>
      <c r="F506" s="113">
        <f t="shared" si="7"/>
        <v>862</v>
      </c>
    </row>
    <row r="507" spans="1:6" s="101" customFormat="1" x14ac:dyDescent="0.25">
      <c r="A507" s="108" t="s">
        <v>442</v>
      </c>
      <c r="B507" s="109" t="s">
        <v>276</v>
      </c>
      <c r="C507" s="110" t="s">
        <v>957</v>
      </c>
      <c r="D507" s="111">
        <v>336900</v>
      </c>
      <c r="E507" s="112">
        <v>336038</v>
      </c>
      <c r="F507" s="113">
        <f t="shared" si="7"/>
        <v>862</v>
      </c>
    </row>
    <row r="508" spans="1:6" s="101" customFormat="1" ht="22.5" x14ac:dyDescent="0.25">
      <c r="A508" s="108" t="s">
        <v>958</v>
      </c>
      <c r="B508" s="109" t="s">
        <v>276</v>
      </c>
      <c r="C508" s="110" t="s">
        <v>959</v>
      </c>
      <c r="D508" s="111">
        <v>336900</v>
      </c>
      <c r="E508" s="112">
        <v>336038</v>
      </c>
      <c r="F508" s="113">
        <f t="shared" si="7"/>
        <v>862</v>
      </c>
    </row>
    <row r="509" spans="1:6" s="101" customFormat="1" ht="22.5" x14ac:dyDescent="0.25">
      <c r="A509" s="108" t="s">
        <v>960</v>
      </c>
      <c r="B509" s="109" t="s">
        <v>276</v>
      </c>
      <c r="C509" s="110" t="s">
        <v>961</v>
      </c>
      <c r="D509" s="111">
        <v>336900</v>
      </c>
      <c r="E509" s="112">
        <v>336038</v>
      </c>
      <c r="F509" s="113">
        <f t="shared" si="7"/>
        <v>862</v>
      </c>
    </row>
    <row r="510" spans="1:6" s="101" customFormat="1" x14ac:dyDescent="0.25">
      <c r="A510" s="108" t="s">
        <v>962</v>
      </c>
      <c r="B510" s="109" t="s">
        <v>276</v>
      </c>
      <c r="C510" s="110" t="s">
        <v>963</v>
      </c>
      <c r="D510" s="111">
        <v>517000</v>
      </c>
      <c r="E510" s="112">
        <v>431000</v>
      </c>
      <c r="F510" s="113">
        <f t="shared" si="7"/>
        <v>86000</v>
      </c>
    </row>
    <row r="511" spans="1:6" s="101" customFormat="1" x14ac:dyDescent="0.25">
      <c r="A511" s="108" t="s">
        <v>964</v>
      </c>
      <c r="B511" s="109" t="s">
        <v>276</v>
      </c>
      <c r="C511" s="110" t="s">
        <v>965</v>
      </c>
      <c r="D511" s="111">
        <v>517000</v>
      </c>
      <c r="E511" s="112">
        <v>431000</v>
      </c>
      <c r="F511" s="113">
        <f t="shared" si="7"/>
        <v>86000</v>
      </c>
    </row>
    <row r="512" spans="1:6" s="101" customFormat="1" ht="22.5" x14ac:dyDescent="0.25">
      <c r="A512" s="108" t="s">
        <v>885</v>
      </c>
      <c r="B512" s="109" t="s">
        <v>276</v>
      </c>
      <c r="C512" s="110" t="s">
        <v>966</v>
      </c>
      <c r="D512" s="111">
        <v>517000</v>
      </c>
      <c r="E512" s="112">
        <v>431000</v>
      </c>
      <c r="F512" s="113">
        <f t="shared" si="7"/>
        <v>86000</v>
      </c>
    </row>
    <row r="513" spans="1:6" s="101" customFormat="1" x14ac:dyDescent="0.25">
      <c r="A513" s="108" t="s">
        <v>967</v>
      </c>
      <c r="B513" s="109" t="s">
        <v>276</v>
      </c>
      <c r="C513" s="110" t="s">
        <v>968</v>
      </c>
      <c r="D513" s="111">
        <v>517000</v>
      </c>
      <c r="E513" s="112">
        <v>431000</v>
      </c>
      <c r="F513" s="113">
        <f t="shared" si="7"/>
        <v>86000</v>
      </c>
    </row>
    <row r="514" spans="1:6" s="101" customFormat="1" ht="112.5" x14ac:dyDescent="0.25">
      <c r="A514" s="114" t="s">
        <v>969</v>
      </c>
      <c r="B514" s="109" t="s">
        <v>276</v>
      </c>
      <c r="C514" s="110" t="s">
        <v>970</v>
      </c>
      <c r="D514" s="111">
        <v>517000</v>
      </c>
      <c r="E514" s="112">
        <v>431000</v>
      </c>
      <c r="F514" s="113">
        <f t="shared" si="7"/>
        <v>86000</v>
      </c>
    </row>
    <row r="515" spans="1:6" s="101" customFormat="1" x14ac:dyDescent="0.25">
      <c r="A515" s="108" t="s">
        <v>375</v>
      </c>
      <c r="B515" s="109" t="s">
        <v>276</v>
      </c>
      <c r="C515" s="110" t="s">
        <v>971</v>
      </c>
      <c r="D515" s="111">
        <v>517000</v>
      </c>
      <c r="E515" s="112">
        <v>431000</v>
      </c>
      <c r="F515" s="113">
        <f t="shared" si="7"/>
        <v>86000</v>
      </c>
    </row>
    <row r="516" spans="1:6" s="101" customFormat="1" ht="15.75" thickBot="1" x14ac:dyDescent="0.3">
      <c r="A516" s="108" t="s">
        <v>236</v>
      </c>
      <c r="B516" s="109" t="s">
        <v>276</v>
      </c>
      <c r="C516" s="110" t="s">
        <v>972</v>
      </c>
      <c r="D516" s="111">
        <v>517000</v>
      </c>
      <c r="E516" s="112">
        <v>431000</v>
      </c>
      <c r="F516" s="113">
        <f t="shared" si="7"/>
        <v>86000</v>
      </c>
    </row>
    <row r="517" spans="1:6" s="101" customFormat="1" ht="15.75" thickBot="1" x14ac:dyDescent="0.3">
      <c r="A517" s="116"/>
      <c r="B517" s="117"/>
      <c r="C517" s="118"/>
      <c r="D517" s="119"/>
      <c r="E517" s="117"/>
      <c r="F517" s="117"/>
    </row>
    <row r="518" spans="1:6" s="101" customFormat="1" ht="15.75" thickBot="1" x14ac:dyDescent="0.3">
      <c r="A518" s="120" t="s">
        <v>973</v>
      </c>
      <c r="B518" s="121" t="s">
        <v>974</v>
      </c>
      <c r="C518" s="122" t="s">
        <v>277</v>
      </c>
      <c r="D518" s="123">
        <v>-41439800</v>
      </c>
      <c r="E518" s="123">
        <v>-7087223.3899999997</v>
      </c>
      <c r="F518" s="124" t="s">
        <v>975</v>
      </c>
    </row>
    <row r="519" spans="1:6" x14ac:dyDescent="0.25">
      <c r="A519" s="93"/>
      <c r="B519" s="93"/>
      <c r="C519" s="93"/>
      <c r="D519" s="93"/>
      <c r="E519" s="93"/>
      <c r="F519" s="93"/>
    </row>
    <row r="521" spans="1:6" x14ac:dyDescent="0.25">
      <c r="D521" s="94"/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5"/>
  <sheetViews>
    <sheetView workbookViewId="0">
      <selection activeCell="O31" sqref="O31:AF31"/>
    </sheetView>
  </sheetViews>
  <sheetFormatPr defaultRowHeight="15" x14ac:dyDescent="0.25"/>
  <cols>
    <col min="1" max="3" width="9.140625" style="125"/>
    <col min="4" max="4" width="2.5703125" style="125" customWidth="1"/>
    <col min="5" max="5" width="0.42578125" style="125" hidden="1" customWidth="1"/>
    <col min="6" max="11" width="9.140625" style="125" hidden="1" customWidth="1"/>
    <col min="12" max="12" width="1.28515625" style="125" customWidth="1"/>
    <col min="13" max="13" width="9.140625" style="125" hidden="1" customWidth="1"/>
    <col min="14" max="14" width="5" style="125" customWidth="1"/>
    <col min="15" max="15" width="9.140625" style="125" customWidth="1"/>
    <col min="16" max="16" width="0.85546875" style="125" customWidth="1"/>
    <col min="17" max="18" width="9.140625" style="125" customWidth="1"/>
    <col min="19" max="19" width="9" style="125" customWidth="1"/>
    <col min="20" max="20" width="9.140625" style="125" hidden="1" customWidth="1"/>
    <col min="21" max="21" width="0.85546875" style="125" hidden="1" customWidth="1"/>
    <col min="22" max="23" width="9.140625" style="125" hidden="1" customWidth="1"/>
    <col min="24" max="24" width="6.85546875" style="125" hidden="1" customWidth="1"/>
    <col min="25" max="26" width="9.140625" style="125" hidden="1" customWidth="1"/>
    <col min="27" max="27" width="0.85546875" style="125" hidden="1" customWidth="1"/>
    <col min="28" max="28" width="6.85546875" style="125" hidden="1" customWidth="1"/>
    <col min="29" max="50" width="0.85546875" style="125"/>
    <col min="51" max="51" width="7.7109375" style="125" customWidth="1"/>
    <col min="52" max="73" width="0.85546875" style="125"/>
    <col min="74" max="74" width="3.7109375" style="125" customWidth="1"/>
    <col min="75" max="91" width="0.85546875" style="125"/>
    <col min="92" max="92" width="5.7109375" style="125" customWidth="1"/>
    <col min="93" max="109" width="0.85546875" style="125"/>
    <col min="110" max="110" width="6.140625" style="125" customWidth="1"/>
  </cols>
  <sheetData>
    <row r="1" spans="1:110" x14ac:dyDescent="0.25">
      <c r="CU1" s="126" t="s">
        <v>976</v>
      </c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</row>
    <row r="2" spans="1:110" x14ac:dyDescent="0.25">
      <c r="A2" s="127" t="s">
        <v>977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7"/>
      <c r="BP2" s="127"/>
      <c r="BQ2" s="127"/>
      <c r="BR2" s="127"/>
      <c r="BS2" s="127"/>
      <c r="BT2" s="127"/>
      <c r="BU2" s="127"/>
      <c r="BV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</row>
    <row r="3" spans="1:110" x14ac:dyDescent="0.25">
      <c r="A3" s="128" t="s">
        <v>978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30"/>
      <c r="AC3" s="128" t="s">
        <v>979</v>
      </c>
      <c r="AD3" s="129"/>
      <c r="AE3" s="129"/>
      <c r="AF3" s="129"/>
      <c r="AG3" s="129"/>
      <c r="AH3" s="130"/>
      <c r="AI3" s="128" t="s">
        <v>980</v>
      </c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30"/>
      <c r="AZ3" s="128" t="s">
        <v>981</v>
      </c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30"/>
      <c r="BW3" s="128" t="s">
        <v>25</v>
      </c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30"/>
      <c r="CO3" s="128" t="s">
        <v>26</v>
      </c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30"/>
    </row>
    <row r="4" spans="1:110" x14ac:dyDescent="0.25">
      <c r="A4" s="131">
        <v>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3"/>
      <c r="AC4" s="131">
        <v>2</v>
      </c>
      <c r="AD4" s="132"/>
      <c r="AE4" s="132"/>
      <c r="AF4" s="132"/>
      <c r="AG4" s="132"/>
      <c r="AH4" s="133"/>
      <c r="AI4" s="131">
        <v>3</v>
      </c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3"/>
      <c r="AZ4" s="131">
        <v>4</v>
      </c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3"/>
      <c r="BW4" s="131">
        <v>5</v>
      </c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3"/>
      <c r="CO4" s="131">
        <v>6</v>
      </c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3"/>
    </row>
    <row r="5" spans="1:110" s="101" customFormat="1" x14ac:dyDescent="0.25">
      <c r="A5" s="146" t="s">
        <v>982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8"/>
      <c r="AC5" s="158" t="s">
        <v>983</v>
      </c>
      <c r="AD5" s="159"/>
      <c r="AE5" s="159"/>
      <c r="AF5" s="159"/>
      <c r="AG5" s="159"/>
      <c r="AH5" s="160"/>
      <c r="AI5" s="158" t="s">
        <v>984</v>
      </c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60"/>
      <c r="AZ5" s="161">
        <f>AZ20</f>
        <v>41439800</v>
      </c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3"/>
      <c r="BW5" s="161">
        <f>BW20</f>
        <v>7087223.9800000191</v>
      </c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3"/>
      <c r="CO5" s="161" t="s">
        <v>985</v>
      </c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3"/>
    </row>
    <row r="6" spans="1:110" s="101" customFormat="1" x14ac:dyDescent="0.25">
      <c r="A6" s="149" t="s">
        <v>33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1"/>
      <c r="AC6" s="164" t="s">
        <v>986</v>
      </c>
      <c r="AD6" s="165"/>
      <c r="AE6" s="165"/>
      <c r="AF6" s="165"/>
      <c r="AG6" s="165"/>
      <c r="AH6" s="166"/>
      <c r="AI6" s="164" t="s">
        <v>984</v>
      </c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6"/>
      <c r="AZ6" s="167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9"/>
      <c r="BW6" s="170" t="s">
        <v>44</v>
      </c>
      <c r="BX6" s="171"/>
      <c r="BY6" s="171"/>
      <c r="BZ6" s="171"/>
      <c r="CA6" s="171"/>
      <c r="CB6" s="171"/>
      <c r="CC6" s="171"/>
      <c r="CD6" s="171"/>
      <c r="CE6" s="171"/>
      <c r="CF6" s="171"/>
      <c r="CG6" s="171"/>
      <c r="CH6" s="171"/>
      <c r="CI6" s="171"/>
      <c r="CJ6" s="171"/>
      <c r="CK6" s="171"/>
      <c r="CL6" s="171"/>
      <c r="CM6" s="171"/>
      <c r="CN6" s="172"/>
      <c r="CO6" s="170"/>
      <c r="CP6" s="171"/>
      <c r="CQ6" s="171"/>
      <c r="CR6" s="171"/>
      <c r="CS6" s="171"/>
      <c r="CT6" s="171"/>
      <c r="CU6" s="171"/>
      <c r="CV6" s="171"/>
      <c r="CW6" s="171"/>
      <c r="CX6" s="171"/>
      <c r="CY6" s="171"/>
      <c r="CZ6" s="171"/>
      <c r="DA6" s="171"/>
      <c r="DB6" s="171"/>
      <c r="DC6" s="171"/>
      <c r="DD6" s="171"/>
      <c r="DE6" s="171"/>
      <c r="DF6" s="172"/>
    </row>
    <row r="7" spans="1:110" s="101" customFormat="1" x14ac:dyDescent="0.25">
      <c r="A7" s="152" t="s">
        <v>987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4"/>
      <c r="AC7" s="173"/>
      <c r="AD7" s="174"/>
      <c r="AE7" s="174"/>
      <c r="AF7" s="174"/>
      <c r="AG7" s="174"/>
      <c r="AH7" s="175"/>
      <c r="AI7" s="173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5"/>
      <c r="AZ7" s="176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  <c r="BV7" s="178"/>
      <c r="BW7" s="179"/>
      <c r="BX7" s="180"/>
      <c r="BY7" s="180"/>
      <c r="BZ7" s="180"/>
      <c r="CA7" s="180"/>
      <c r="CB7" s="180"/>
      <c r="CC7" s="180"/>
      <c r="CD7" s="180"/>
      <c r="CE7" s="180"/>
      <c r="CF7" s="180"/>
      <c r="CG7" s="180"/>
      <c r="CH7" s="180"/>
      <c r="CI7" s="180"/>
      <c r="CJ7" s="180"/>
      <c r="CK7" s="180"/>
      <c r="CL7" s="180"/>
      <c r="CM7" s="180"/>
      <c r="CN7" s="181"/>
      <c r="CO7" s="179"/>
      <c r="CP7" s="180"/>
      <c r="CQ7" s="180"/>
      <c r="CR7" s="180"/>
      <c r="CS7" s="180"/>
      <c r="CT7" s="180"/>
      <c r="CU7" s="180"/>
      <c r="CV7" s="180"/>
      <c r="CW7" s="180"/>
      <c r="CX7" s="180"/>
      <c r="CY7" s="180"/>
      <c r="CZ7" s="180"/>
      <c r="DA7" s="180"/>
      <c r="DB7" s="180"/>
      <c r="DC7" s="180"/>
      <c r="DD7" s="180"/>
      <c r="DE7" s="180"/>
      <c r="DF7" s="181"/>
    </row>
    <row r="8" spans="1:110" s="101" customFormat="1" x14ac:dyDescent="0.25">
      <c r="A8" s="155" t="s">
        <v>988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7"/>
      <c r="AC8" s="164"/>
      <c r="AD8" s="165"/>
      <c r="AE8" s="165"/>
      <c r="AF8" s="165"/>
      <c r="AG8" s="165"/>
      <c r="AH8" s="166"/>
      <c r="AI8" s="164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6"/>
      <c r="AZ8" s="170" t="s">
        <v>44</v>
      </c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2"/>
      <c r="BW8" s="170" t="s">
        <v>44</v>
      </c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2"/>
      <c r="CO8" s="170" t="s">
        <v>44</v>
      </c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2"/>
    </row>
    <row r="9" spans="1:110" s="101" customFormat="1" x14ac:dyDescent="0.25">
      <c r="A9" s="182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4"/>
      <c r="AC9" s="173"/>
      <c r="AD9" s="174"/>
      <c r="AE9" s="174"/>
      <c r="AF9" s="174"/>
      <c r="AG9" s="174"/>
      <c r="AH9" s="175"/>
      <c r="AI9" s="173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5"/>
      <c r="AZ9" s="179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1"/>
      <c r="BW9" s="179"/>
      <c r="BX9" s="180"/>
      <c r="BY9" s="180"/>
      <c r="BZ9" s="180"/>
      <c r="CA9" s="180"/>
      <c r="CB9" s="180"/>
      <c r="CC9" s="180"/>
      <c r="CD9" s="180"/>
      <c r="CE9" s="180"/>
      <c r="CF9" s="180"/>
      <c r="CG9" s="180"/>
      <c r="CH9" s="180"/>
      <c r="CI9" s="180"/>
      <c r="CJ9" s="180"/>
      <c r="CK9" s="180"/>
      <c r="CL9" s="180"/>
      <c r="CM9" s="180"/>
      <c r="CN9" s="181"/>
      <c r="CO9" s="179"/>
      <c r="CP9" s="180"/>
      <c r="CQ9" s="180"/>
      <c r="CR9" s="180"/>
      <c r="CS9" s="180"/>
      <c r="CT9" s="180"/>
      <c r="CU9" s="180"/>
      <c r="CV9" s="180"/>
      <c r="CW9" s="180"/>
      <c r="CX9" s="180"/>
      <c r="CY9" s="180"/>
      <c r="CZ9" s="180"/>
      <c r="DA9" s="180"/>
      <c r="DB9" s="180"/>
      <c r="DC9" s="180"/>
      <c r="DD9" s="180"/>
      <c r="DE9" s="180"/>
      <c r="DF9" s="181"/>
    </row>
    <row r="10" spans="1:110" s="101" customFormat="1" ht="19.5" customHeight="1" x14ac:dyDescent="0.25">
      <c r="A10" s="155" t="s">
        <v>989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7"/>
      <c r="AC10" s="158" t="s">
        <v>986</v>
      </c>
      <c r="AD10" s="159"/>
      <c r="AE10" s="159"/>
      <c r="AF10" s="159"/>
      <c r="AG10" s="159"/>
      <c r="AH10" s="160"/>
      <c r="AI10" s="158" t="s">
        <v>990</v>
      </c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60"/>
      <c r="AZ10" s="161" t="s">
        <v>44</v>
      </c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3"/>
      <c r="BW10" s="161" t="s">
        <v>44</v>
      </c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3"/>
      <c r="CO10" s="161" t="s">
        <v>44</v>
      </c>
      <c r="CP10" s="162"/>
      <c r="CQ10" s="162"/>
      <c r="CR10" s="162"/>
      <c r="CS10" s="162"/>
      <c r="CT10" s="162"/>
      <c r="CU10" s="162"/>
      <c r="CV10" s="162"/>
      <c r="CW10" s="162"/>
      <c r="CX10" s="162"/>
      <c r="CY10" s="162"/>
      <c r="CZ10" s="162"/>
      <c r="DA10" s="162"/>
      <c r="DB10" s="162"/>
      <c r="DC10" s="162"/>
      <c r="DD10" s="162"/>
      <c r="DE10" s="162"/>
      <c r="DF10" s="163"/>
    </row>
    <row r="11" spans="1:110" s="101" customFormat="1" ht="28.5" customHeight="1" x14ac:dyDescent="0.25">
      <c r="A11" s="155" t="s">
        <v>991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7"/>
      <c r="AC11" s="158" t="s">
        <v>986</v>
      </c>
      <c r="AD11" s="159"/>
      <c r="AE11" s="159"/>
      <c r="AF11" s="159"/>
      <c r="AG11" s="159"/>
      <c r="AH11" s="160"/>
      <c r="AI11" s="158" t="s">
        <v>992</v>
      </c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60"/>
      <c r="AZ11" s="161" t="s">
        <v>44</v>
      </c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3"/>
      <c r="BW11" s="161" t="s">
        <v>44</v>
      </c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3"/>
      <c r="CO11" s="161" t="str">
        <f>AZ11</f>
        <v>-</v>
      </c>
      <c r="CP11" s="162"/>
      <c r="CQ11" s="162"/>
      <c r="CR11" s="162"/>
      <c r="CS11" s="162"/>
      <c r="CT11" s="162"/>
      <c r="CU11" s="162"/>
      <c r="CV11" s="162"/>
      <c r="CW11" s="162"/>
      <c r="CX11" s="162"/>
      <c r="CY11" s="162"/>
      <c r="CZ11" s="162"/>
      <c r="DA11" s="162"/>
      <c r="DB11" s="162"/>
      <c r="DC11" s="162"/>
      <c r="DD11" s="162"/>
      <c r="DE11" s="162"/>
      <c r="DF11" s="163"/>
    </row>
    <row r="12" spans="1:110" s="101" customFormat="1" ht="29.25" customHeight="1" x14ac:dyDescent="0.25">
      <c r="A12" s="155" t="s">
        <v>993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7"/>
      <c r="AC12" s="158" t="s">
        <v>986</v>
      </c>
      <c r="AD12" s="159"/>
      <c r="AE12" s="159"/>
      <c r="AF12" s="159"/>
      <c r="AG12" s="159"/>
      <c r="AH12" s="160"/>
      <c r="AI12" s="158" t="s">
        <v>994</v>
      </c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60"/>
      <c r="AZ12" s="161" t="s">
        <v>44</v>
      </c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3"/>
      <c r="BW12" s="161" t="s">
        <v>44</v>
      </c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3"/>
      <c r="CO12" s="161" t="str">
        <f>AZ12</f>
        <v>-</v>
      </c>
      <c r="CP12" s="162"/>
      <c r="CQ12" s="162"/>
      <c r="CR12" s="162"/>
      <c r="CS12" s="162"/>
      <c r="CT12" s="162"/>
      <c r="CU12" s="162"/>
      <c r="CV12" s="162"/>
      <c r="CW12" s="162"/>
      <c r="CX12" s="162"/>
      <c r="CY12" s="162"/>
      <c r="CZ12" s="162"/>
      <c r="DA12" s="162"/>
      <c r="DB12" s="162"/>
      <c r="DC12" s="162"/>
      <c r="DD12" s="162"/>
      <c r="DE12" s="162"/>
      <c r="DF12" s="163"/>
    </row>
    <row r="13" spans="1:110" s="101" customFormat="1" ht="31.5" customHeight="1" x14ac:dyDescent="0.25">
      <c r="A13" s="155" t="s">
        <v>995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7"/>
      <c r="AC13" s="185" t="s">
        <v>986</v>
      </c>
      <c r="AD13" s="186"/>
      <c r="AE13" s="186"/>
      <c r="AF13" s="186"/>
      <c r="AG13" s="186"/>
      <c r="AH13" s="187"/>
      <c r="AI13" s="158" t="s">
        <v>996</v>
      </c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60"/>
      <c r="AZ13" s="161" t="s">
        <v>44</v>
      </c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3"/>
      <c r="BW13" s="161" t="s">
        <v>44</v>
      </c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3"/>
      <c r="CO13" s="161" t="str">
        <f>AZ13</f>
        <v>-</v>
      </c>
      <c r="CP13" s="162"/>
      <c r="CQ13" s="162"/>
      <c r="CR13" s="162"/>
      <c r="CS13" s="162"/>
      <c r="CT13" s="162"/>
      <c r="CU13" s="162"/>
      <c r="CV13" s="162"/>
      <c r="CW13" s="162"/>
      <c r="CX13" s="162"/>
      <c r="CY13" s="162"/>
      <c r="CZ13" s="162"/>
      <c r="DA13" s="162"/>
      <c r="DB13" s="162"/>
      <c r="DC13" s="162"/>
      <c r="DD13" s="162"/>
      <c r="DE13" s="162"/>
      <c r="DF13" s="163"/>
    </row>
    <row r="14" spans="1:110" s="101" customFormat="1" ht="25.5" customHeight="1" x14ac:dyDescent="0.25">
      <c r="A14" s="155" t="s">
        <v>997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7"/>
      <c r="AC14" s="158" t="s">
        <v>986</v>
      </c>
      <c r="AD14" s="159"/>
      <c r="AE14" s="159"/>
      <c r="AF14" s="159"/>
      <c r="AG14" s="159"/>
      <c r="AH14" s="160"/>
      <c r="AI14" s="158" t="s">
        <v>998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60"/>
      <c r="AZ14" s="161" t="s">
        <v>44</v>
      </c>
      <c r="BA14" s="162"/>
      <c r="BB14" s="162"/>
      <c r="BC14" s="162"/>
      <c r="BD14" s="162"/>
      <c r="BE14" s="162"/>
      <c r="BF14" s="162"/>
      <c r="BG14" s="162"/>
      <c r="BH14" s="162"/>
      <c r="BI14" s="162"/>
      <c r="BJ14" s="162"/>
      <c r="BK14" s="162"/>
      <c r="BL14" s="162"/>
      <c r="BM14" s="162"/>
      <c r="BN14" s="162"/>
      <c r="BO14" s="162"/>
      <c r="BP14" s="162"/>
      <c r="BQ14" s="162"/>
      <c r="BR14" s="162"/>
      <c r="BS14" s="162"/>
      <c r="BT14" s="162"/>
      <c r="BU14" s="162"/>
      <c r="BV14" s="163"/>
      <c r="BW14" s="161" t="s">
        <v>44</v>
      </c>
      <c r="BX14" s="162"/>
      <c r="BY14" s="162"/>
      <c r="BZ14" s="162"/>
      <c r="CA14" s="162"/>
      <c r="CB14" s="162"/>
      <c r="CC14" s="162"/>
      <c r="CD14" s="162"/>
      <c r="CE14" s="162"/>
      <c r="CF14" s="162"/>
      <c r="CG14" s="162"/>
      <c r="CH14" s="162"/>
      <c r="CI14" s="162"/>
      <c r="CJ14" s="162"/>
      <c r="CK14" s="162"/>
      <c r="CL14" s="162"/>
      <c r="CM14" s="162"/>
      <c r="CN14" s="163"/>
      <c r="CO14" s="161" t="str">
        <f>AZ14</f>
        <v>-</v>
      </c>
      <c r="CP14" s="162"/>
      <c r="CQ14" s="162"/>
      <c r="CR14" s="162"/>
      <c r="CS14" s="162"/>
      <c r="CT14" s="162"/>
      <c r="CU14" s="162"/>
      <c r="CV14" s="162"/>
      <c r="CW14" s="162"/>
      <c r="CX14" s="162"/>
      <c r="CY14" s="162"/>
      <c r="CZ14" s="162"/>
      <c r="DA14" s="162"/>
      <c r="DB14" s="162"/>
      <c r="DC14" s="162"/>
      <c r="DD14" s="162"/>
      <c r="DE14" s="162"/>
      <c r="DF14" s="163"/>
    </row>
    <row r="15" spans="1:110" s="101" customFormat="1" ht="21.75" customHeight="1" x14ac:dyDescent="0.25">
      <c r="A15" s="155" t="s">
        <v>999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7"/>
      <c r="AC15" s="158" t="s">
        <v>986</v>
      </c>
      <c r="AD15" s="159"/>
      <c r="AE15" s="159"/>
      <c r="AF15" s="159"/>
      <c r="AG15" s="159"/>
      <c r="AH15" s="160"/>
      <c r="AI15" s="188" t="s">
        <v>1000</v>
      </c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90"/>
      <c r="AZ15" s="161" t="s">
        <v>44</v>
      </c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2"/>
      <c r="BM15" s="162"/>
      <c r="BN15" s="162"/>
      <c r="BO15" s="162"/>
      <c r="BP15" s="162"/>
      <c r="BQ15" s="162"/>
      <c r="BR15" s="162"/>
      <c r="BS15" s="162"/>
      <c r="BT15" s="162"/>
      <c r="BU15" s="162"/>
      <c r="BV15" s="163"/>
      <c r="BW15" s="161" t="s">
        <v>44</v>
      </c>
      <c r="BX15" s="162"/>
      <c r="BY15" s="162"/>
      <c r="BZ15" s="162"/>
      <c r="CA15" s="162"/>
      <c r="CB15" s="162"/>
      <c r="CC15" s="162"/>
      <c r="CD15" s="162"/>
      <c r="CE15" s="162"/>
      <c r="CF15" s="162"/>
      <c r="CG15" s="162"/>
      <c r="CH15" s="162"/>
      <c r="CI15" s="162"/>
      <c r="CJ15" s="162"/>
      <c r="CK15" s="162"/>
      <c r="CL15" s="162"/>
      <c r="CM15" s="162"/>
      <c r="CN15" s="163"/>
      <c r="CO15" s="161" t="str">
        <f>AZ15</f>
        <v>-</v>
      </c>
      <c r="CP15" s="162"/>
      <c r="CQ15" s="162"/>
      <c r="CR15" s="162"/>
      <c r="CS15" s="162"/>
      <c r="CT15" s="162"/>
      <c r="CU15" s="162"/>
      <c r="CV15" s="162"/>
      <c r="CW15" s="162"/>
      <c r="CX15" s="162"/>
      <c r="CY15" s="162"/>
      <c r="CZ15" s="162"/>
      <c r="DA15" s="162"/>
      <c r="DB15" s="162"/>
      <c r="DC15" s="162"/>
      <c r="DD15" s="162"/>
      <c r="DE15" s="162"/>
      <c r="DF15" s="163"/>
    </row>
    <row r="16" spans="1:110" s="101" customFormat="1" ht="20.25" customHeight="1" x14ac:dyDescent="0.25">
      <c r="A16" s="155" t="s">
        <v>1001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7"/>
      <c r="AC16" s="158" t="s">
        <v>986</v>
      </c>
      <c r="AD16" s="159"/>
      <c r="AE16" s="159"/>
      <c r="AF16" s="159"/>
      <c r="AG16" s="159"/>
      <c r="AH16" s="160"/>
      <c r="AI16" s="188" t="s">
        <v>1002</v>
      </c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90"/>
      <c r="AZ16" s="161" t="s">
        <v>44</v>
      </c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3"/>
      <c r="BW16" s="161" t="s">
        <v>44</v>
      </c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63"/>
      <c r="CO16" s="161" t="str">
        <f>CO17</f>
        <v>-</v>
      </c>
      <c r="CP16" s="162"/>
      <c r="CQ16" s="162"/>
      <c r="CR16" s="162"/>
      <c r="CS16" s="162"/>
      <c r="CT16" s="162"/>
      <c r="CU16" s="162"/>
      <c r="CV16" s="162"/>
      <c r="CW16" s="162"/>
      <c r="CX16" s="162"/>
      <c r="CY16" s="162"/>
      <c r="CZ16" s="162"/>
      <c r="DA16" s="162"/>
      <c r="DB16" s="162"/>
      <c r="DC16" s="162"/>
      <c r="DD16" s="162"/>
      <c r="DE16" s="162"/>
      <c r="DF16" s="163"/>
    </row>
    <row r="17" spans="1:110" s="101" customFormat="1" ht="29.25" customHeight="1" x14ac:dyDescent="0.25">
      <c r="A17" s="155" t="s">
        <v>1003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7"/>
      <c r="AC17" s="158" t="s">
        <v>986</v>
      </c>
      <c r="AD17" s="159"/>
      <c r="AE17" s="159"/>
      <c r="AF17" s="159"/>
      <c r="AG17" s="159"/>
      <c r="AH17" s="160"/>
      <c r="AI17" s="188" t="s">
        <v>1004</v>
      </c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90"/>
      <c r="AZ17" s="161" t="s">
        <v>44</v>
      </c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2"/>
      <c r="BN17" s="162"/>
      <c r="BO17" s="162"/>
      <c r="BP17" s="162"/>
      <c r="BQ17" s="162"/>
      <c r="BR17" s="162"/>
      <c r="BS17" s="162"/>
      <c r="BT17" s="162"/>
      <c r="BU17" s="162"/>
      <c r="BV17" s="163"/>
      <c r="BW17" s="161" t="s">
        <v>44</v>
      </c>
      <c r="BX17" s="162"/>
      <c r="BY17" s="162"/>
      <c r="BZ17" s="162"/>
      <c r="CA17" s="162"/>
      <c r="CB17" s="162"/>
      <c r="CC17" s="162"/>
      <c r="CD17" s="162"/>
      <c r="CE17" s="162"/>
      <c r="CF17" s="162"/>
      <c r="CG17" s="162"/>
      <c r="CH17" s="162"/>
      <c r="CI17" s="162"/>
      <c r="CJ17" s="162"/>
      <c r="CK17" s="162"/>
      <c r="CL17" s="162"/>
      <c r="CM17" s="162"/>
      <c r="CN17" s="163"/>
      <c r="CO17" s="161" t="str">
        <f>AZ17</f>
        <v>-</v>
      </c>
      <c r="CP17" s="162"/>
      <c r="CQ17" s="162"/>
      <c r="CR17" s="162"/>
      <c r="CS17" s="162"/>
      <c r="CT17" s="162"/>
      <c r="CU17" s="162"/>
      <c r="CV17" s="162"/>
      <c r="CW17" s="162"/>
      <c r="CX17" s="162"/>
      <c r="CY17" s="162"/>
      <c r="CZ17" s="162"/>
      <c r="DA17" s="162"/>
      <c r="DB17" s="162"/>
      <c r="DC17" s="162"/>
      <c r="DD17" s="162"/>
      <c r="DE17" s="162"/>
      <c r="DF17" s="163"/>
    </row>
    <row r="18" spans="1:110" s="101" customFormat="1" ht="18" customHeight="1" x14ac:dyDescent="0.25">
      <c r="A18" s="155" t="s">
        <v>1005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7"/>
      <c r="AC18" s="158" t="s">
        <v>1006</v>
      </c>
      <c r="AD18" s="159"/>
      <c r="AE18" s="159"/>
      <c r="AF18" s="159"/>
      <c r="AG18" s="159"/>
      <c r="AH18" s="160"/>
      <c r="AI18" s="158" t="s">
        <v>984</v>
      </c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60"/>
      <c r="AZ18" s="161" t="s">
        <v>44</v>
      </c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3"/>
      <c r="BW18" s="161" t="s">
        <v>44</v>
      </c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2"/>
      <c r="CL18" s="162"/>
      <c r="CM18" s="162"/>
      <c r="CN18" s="163"/>
      <c r="CO18" s="161" t="s">
        <v>44</v>
      </c>
      <c r="CP18" s="162"/>
      <c r="CQ18" s="162"/>
      <c r="CR18" s="162"/>
      <c r="CS18" s="162"/>
      <c r="CT18" s="162"/>
      <c r="CU18" s="162"/>
      <c r="CV18" s="162"/>
      <c r="CW18" s="162"/>
      <c r="CX18" s="162"/>
      <c r="CY18" s="162"/>
      <c r="CZ18" s="162"/>
      <c r="DA18" s="162"/>
      <c r="DB18" s="162"/>
      <c r="DC18" s="162"/>
      <c r="DD18" s="162"/>
      <c r="DE18" s="162"/>
      <c r="DF18" s="163"/>
    </row>
    <row r="19" spans="1:110" s="101" customFormat="1" x14ac:dyDescent="0.25">
      <c r="A19" s="149" t="s">
        <v>988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1"/>
      <c r="AC19" s="164"/>
      <c r="AD19" s="165"/>
      <c r="AE19" s="165"/>
      <c r="AF19" s="165"/>
      <c r="AG19" s="165"/>
      <c r="AH19" s="166"/>
      <c r="AI19" s="164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6"/>
      <c r="AZ19" s="191" t="s">
        <v>44</v>
      </c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3"/>
      <c r="BW19" s="170" t="s">
        <v>44</v>
      </c>
      <c r="BX19" s="171"/>
      <c r="BY19" s="171"/>
      <c r="BZ19" s="171"/>
      <c r="CA19" s="171"/>
      <c r="CB19" s="171"/>
      <c r="CC19" s="171"/>
      <c r="CD19" s="171"/>
      <c r="CE19" s="171"/>
      <c r="CF19" s="171"/>
      <c r="CG19" s="171"/>
      <c r="CH19" s="171"/>
      <c r="CI19" s="171"/>
      <c r="CJ19" s="171"/>
      <c r="CK19" s="171"/>
      <c r="CL19" s="171"/>
      <c r="CM19" s="171"/>
      <c r="CN19" s="172"/>
      <c r="CO19" s="170" t="s">
        <v>44</v>
      </c>
      <c r="CP19" s="171"/>
      <c r="CQ19" s="171"/>
      <c r="CR19" s="171"/>
      <c r="CS19" s="171"/>
      <c r="CT19" s="171"/>
      <c r="CU19" s="171"/>
      <c r="CV19" s="171"/>
      <c r="CW19" s="171"/>
      <c r="CX19" s="171"/>
      <c r="CY19" s="171"/>
      <c r="CZ19" s="171"/>
      <c r="DA19" s="171"/>
      <c r="DB19" s="171"/>
      <c r="DC19" s="171"/>
      <c r="DD19" s="171"/>
      <c r="DE19" s="171"/>
      <c r="DF19" s="172"/>
    </row>
    <row r="20" spans="1:110" s="101" customFormat="1" x14ac:dyDescent="0.25">
      <c r="A20" s="155" t="s">
        <v>1007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7"/>
      <c r="AC20" s="158" t="s">
        <v>1008</v>
      </c>
      <c r="AD20" s="159"/>
      <c r="AE20" s="159"/>
      <c r="AF20" s="159"/>
      <c r="AG20" s="159"/>
      <c r="AH20" s="160"/>
      <c r="AI20" s="158" t="s">
        <v>1009</v>
      </c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60"/>
      <c r="AZ20" s="161">
        <f>AZ21+AZ25</f>
        <v>41439800</v>
      </c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3"/>
      <c r="BW20" s="161">
        <f>BW21+BW25</f>
        <v>7087223.9800000191</v>
      </c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3"/>
      <c r="CO20" s="161">
        <f>AZ20-BW20</f>
        <v>34352576.019999981</v>
      </c>
      <c r="CP20" s="162"/>
      <c r="CQ20" s="162"/>
      <c r="CR20" s="162"/>
      <c r="CS20" s="162"/>
      <c r="CT20" s="162"/>
      <c r="CU20" s="162"/>
      <c r="CV20" s="162"/>
      <c r="CW20" s="162"/>
      <c r="CX20" s="162"/>
      <c r="CY20" s="162"/>
      <c r="CZ20" s="162"/>
      <c r="DA20" s="162"/>
      <c r="DB20" s="162"/>
      <c r="DC20" s="162"/>
      <c r="DD20" s="162"/>
      <c r="DE20" s="162"/>
      <c r="DF20" s="163"/>
    </row>
    <row r="21" spans="1:110" s="101" customFormat="1" x14ac:dyDescent="0.25">
      <c r="A21" s="182" t="s">
        <v>1010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4"/>
      <c r="AC21" s="185" t="s">
        <v>1011</v>
      </c>
      <c r="AD21" s="186"/>
      <c r="AE21" s="186"/>
      <c r="AF21" s="186"/>
      <c r="AG21" s="186"/>
      <c r="AH21" s="187"/>
      <c r="AI21" s="185" t="s">
        <v>1012</v>
      </c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7"/>
      <c r="AZ21" s="161">
        <f>AZ24</f>
        <v>-713738900</v>
      </c>
      <c r="BA21" s="162"/>
      <c r="BB21" s="162"/>
      <c r="BC21" s="162"/>
      <c r="BD21" s="162"/>
      <c r="BE21" s="162"/>
      <c r="BF21" s="162"/>
      <c r="BG21" s="162"/>
      <c r="BH21" s="162"/>
      <c r="BI21" s="162"/>
      <c r="BJ21" s="162"/>
      <c r="BK21" s="162"/>
      <c r="BL21" s="162"/>
      <c r="BM21" s="162"/>
      <c r="BN21" s="162"/>
      <c r="BO21" s="162"/>
      <c r="BP21" s="162"/>
      <c r="BQ21" s="162"/>
      <c r="BR21" s="162"/>
      <c r="BS21" s="162"/>
      <c r="BT21" s="162"/>
      <c r="BU21" s="162"/>
      <c r="BV21" s="163"/>
      <c r="BW21" s="161">
        <f>BW24</f>
        <v>-521222850.33999997</v>
      </c>
      <c r="BX21" s="162"/>
      <c r="BY21" s="162"/>
      <c r="BZ21" s="162"/>
      <c r="CA21" s="162"/>
      <c r="CB21" s="162"/>
      <c r="CC21" s="162"/>
      <c r="CD21" s="162"/>
      <c r="CE21" s="162"/>
      <c r="CF21" s="162"/>
      <c r="CG21" s="162"/>
      <c r="CH21" s="162"/>
      <c r="CI21" s="162"/>
      <c r="CJ21" s="162"/>
      <c r="CK21" s="162"/>
      <c r="CL21" s="162"/>
      <c r="CM21" s="162"/>
      <c r="CN21" s="163"/>
      <c r="CO21" s="161" t="s">
        <v>1013</v>
      </c>
      <c r="CP21" s="162"/>
      <c r="CQ21" s="162"/>
      <c r="CR21" s="162"/>
      <c r="CS21" s="162"/>
      <c r="CT21" s="162"/>
      <c r="CU21" s="162"/>
      <c r="CV21" s="162"/>
      <c r="CW21" s="162"/>
      <c r="CX21" s="162"/>
      <c r="CY21" s="162"/>
      <c r="CZ21" s="162"/>
      <c r="DA21" s="162"/>
      <c r="DB21" s="162"/>
      <c r="DC21" s="162"/>
      <c r="DD21" s="162"/>
      <c r="DE21" s="162"/>
      <c r="DF21" s="163"/>
    </row>
    <row r="22" spans="1:110" s="101" customFormat="1" x14ac:dyDescent="0.25">
      <c r="A22" s="155" t="s">
        <v>1014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7"/>
      <c r="AC22" s="185" t="s">
        <v>1011</v>
      </c>
      <c r="AD22" s="186"/>
      <c r="AE22" s="186"/>
      <c r="AF22" s="186"/>
      <c r="AG22" s="186"/>
      <c r="AH22" s="187"/>
      <c r="AI22" s="185" t="s">
        <v>1015</v>
      </c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7"/>
      <c r="AZ22" s="161">
        <f>AZ24</f>
        <v>-713738900</v>
      </c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62"/>
      <c r="BL22" s="162"/>
      <c r="BM22" s="162"/>
      <c r="BN22" s="162"/>
      <c r="BO22" s="162"/>
      <c r="BP22" s="162"/>
      <c r="BQ22" s="162"/>
      <c r="BR22" s="162"/>
      <c r="BS22" s="162"/>
      <c r="BT22" s="162"/>
      <c r="BU22" s="162"/>
      <c r="BV22" s="163"/>
      <c r="BW22" s="161">
        <f>BW24</f>
        <v>-521222850.33999997</v>
      </c>
      <c r="BX22" s="162"/>
      <c r="BY22" s="162"/>
      <c r="BZ22" s="162"/>
      <c r="CA22" s="162"/>
      <c r="CB22" s="162"/>
      <c r="CC22" s="162"/>
      <c r="CD22" s="162"/>
      <c r="CE22" s="162"/>
      <c r="CF22" s="162"/>
      <c r="CG22" s="162"/>
      <c r="CH22" s="162"/>
      <c r="CI22" s="162"/>
      <c r="CJ22" s="162"/>
      <c r="CK22" s="162"/>
      <c r="CL22" s="162"/>
      <c r="CM22" s="162"/>
      <c r="CN22" s="163"/>
      <c r="CO22" s="161" t="s">
        <v>1013</v>
      </c>
      <c r="CP22" s="162"/>
      <c r="CQ22" s="162"/>
      <c r="CR22" s="162"/>
      <c r="CS22" s="162"/>
      <c r="CT22" s="162"/>
      <c r="CU22" s="162"/>
      <c r="CV22" s="162"/>
      <c r="CW22" s="162"/>
      <c r="CX22" s="162"/>
      <c r="CY22" s="162"/>
      <c r="CZ22" s="162"/>
      <c r="DA22" s="162"/>
      <c r="DB22" s="162"/>
      <c r="DC22" s="162"/>
      <c r="DD22" s="162"/>
      <c r="DE22" s="162"/>
      <c r="DF22" s="163"/>
    </row>
    <row r="23" spans="1:110" s="101" customFormat="1" x14ac:dyDescent="0.25">
      <c r="A23" s="155" t="s">
        <v>1016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7"/>
      <c r="AC23" s="185" t="s">
        <v>1011</v>
      </c>
      <c r="AD23" s="186"/>
      <c r="AE23" s="186"/>
      <c r="AF23" s="186"/>
      <c r="AG23" s="186"/>
      <c r="AH23" s="187"/>
      <c r="AI23" s="185" t="s">
        <v>1017</v>
      </c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7"/>
      <c r="AZ23" s="161">
        <f>AZ24</f>
        <v>-713738900</v>
      </c>
      <c r="BA23" s="162"/>
      <c r="BB23" s="162"/>
      <c r="BC23" s="162"/>
      <c r="BD23" s="162"/>
      <c r="BE23" s="162"/>
      <c r="BF23" s="162"/>
      <c r="BG23" s="162"/>
      <c r="BH23" s="162"/>
      <c r="BI23" s="162"/>
      <c r="BJ23" s="162"/>
      <c r="BK23" s="162"/>
      <c r="BL23" s="162"/>
      <c r="BM23" s="162"/>
      <c r="BN23" s="162"/>
      <c r="BO23" s="162"/>
      <c r="BP23" s="162"/>
      <c r="BQ23" s="162"/>
      <c r="BR23" s="162"/>
      <c r="BS23" s="162"/>
      <c r="BT23" s="162"/>
      <c r="BU23" s="162"/>
      <c r="BV23" s="163"/>
      <c r="BW23" s="161">
        <f>BW24</f>
        <v>-521222850.33999997</v>
      </c>
      <c r="BX23" s="162"/>
      <c r="BY23" s="162"/>
      <c r="BZ23" s="162"/>
      <c r="CA23" s="162"/>
      <c r="CB23" s="162"/>
      <c r="CC23" s="162"/>
      <c r="CD23" s="162"/>
      <c r="CE23" s="162"/>
      <c r="CF23" s="162"/>
      <c r="CG23" s="162"/>
      <c r="CH23" s="162"/>
      <c r="CI23" s="162"/>
      <c r="CJ23" s="162"/>
      <c r="CK23" s="162"/>
      <c r="CL23" s="162"/>
      <c r="CM23" s="162"/>
      <c r="CN23" s="163"/>
      <c r="CO23" s="161" t="s">
        <v>1013</v>
      </c>
      <c r="CP23" s="162"/>
      <c r="CQ23" s="162"/>
      <c r="CR23" s="162"/>
      <c r="CS23" s="162"/>
      <c r="CT23" s="162"/>
      <c r="CU23" s="162"/>
      <c r="CV23" s="162"/>
      <c r="CW23" s="162"/>
      <c r="CX23" s="162"/>
      <c r="CY23" s="162"/>
      <c r="CZ23" s="162"/>
      <c r="DA23" s="162"/>
      <c r="DB23" s="162"/>
      <c r="DC23" s="162"/>
      <c r="DD23" s="162"/>
      <c r="DE23" s="162"/>
      <c r="DF23" s="163"/>
    </row>
    <row r="24" spans="1:110" s="101" customFormat="1" x14ac:dyDescent="0.25">
      <c r="A24" s="155" t="s">
        <v>1018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7"/>
      <c r="AC24" s="158" t="s">
        <v>1011</v>
      </c>
      <c r="AD24" s="159"/>
      <c r="AE24" s="159"/>
      <c r="AF24" s="159"/>
      <c r="AG24" s="159"/>
      <c r="AH24" s="160"/>
      <c r="AI24" s="158" t="s">
        <v>1019</v>
      </c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60"/>
      <c r="AZ24" s="194">
        <v>-713738900</v>
      </c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6"/>
      <c r="BW24" s="194">
        <v>-521222850.33999997</v>
      </c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96"/>
      <c r="CO24" s="161" t="s">
        <v>1013</v>
      </c>
      <c r="CP24" s="162"/>
      <c r="CQ24" s="162"/>
      <c r="CR24" s="162"/>
      <c r="CS24" s="162"/>
      <c r="CT24" s="162"/>
      <c r="CU24" s="162"/>
      <c r="CV24" s="162"/>
      <c r="CW24" s="162"/>
      <c r="CX24" s="162"/>
      <c r="CY24" s="162"/>
      <c r="CZ24" s="162"/>
      <c r="DA24" s="162"/>
      <c r="DB24" s="162"/>
      <c r="DC24" s="162"/>
      <c r="DD24" s="162"/>
      <c r="DE24" s="162"/>
      <c r="DF24" s="163"/>
    </row>
    <row r="25" spans="1:110" s="101" customFormat="1" x14ac:dyDescent="0.25">
      <c r="A25" s="155" t="s">
        <v>1020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7"/>
      <c r="AC25" s="185" t="s">
        <v>1021</v>
      </c>
      <c r="AD25" s="186"/>
      <c r="AE25" s="186"/>
      <c r="AF25" s="186"/>
      <c r="AG25" s="186"/>
      <c r="AH25" s="187"/>
      <c r="AI25" s="185" t="s">
        <v>1022</v>
      </c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  <c r="AY25" s="187"/>
      <c r="AZ25" s="194">
        <f>AZ28</f>
        <v>755178700</v>
      </c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6"/>
      <c r="BW25" s="194">
        <f>BW28</f>
        <v>528310074.31999999</v>
      </c>
      <c r="BX25" s="195"/>
      <c r="BY25" s="195"/>
      <c r="BZ25" s="195"/>
      <c r="CA25" s="195"/>
      <c r="CB25" s="195"/>
      <c r="CC25" s="195"/>
      <c r="CD25" s="195"/>
      <c r="CE25" s="195"/>
      <c r="CF25" s="195"/>
      <c r="CG25" s="195"/>
      <c r="CH25" s="195"/>
      <c r="CI25" s="195"/>
      <c r="CJ25" s="195"/>
      <c r="CK25" s="195"/>
      <c r="CL25" s="195"/>
      <c r="CM25" s="195"/>
      <c r="CN25" s="196"/>
      <c r="CO25" s="161" t="s">
        <v>1013</v>
      </c>
      <c r="CP25" s="162"/>
      <c r="CQ25" s="162"/>
      <c r="CR25" s="162"/>
      <c r="CS25" s="162"/>
      <c r="CT25" s="162"/>
      <c r="CU25" s="162"/>
      <c r="CV25" s="162"/>
      <c r="CW25" s="162"/>
      <c r="CX25" s="162"/>
      <c r="CY25" s="162"/>
      <c r="CZ25" s="162"/>
      <c r="DA25" s="162"/>
      <c r="DB25" s="162"/>
      <c r="DC25" s="162"/>
      <c r="DD25" s="162"/>
      <c r="DE25" s="162"/>
      <c r="DF25" s="163"/>
    </row>
    <row r="26" spans="1:110" s="101" customFormat="1" x14ac:dyDescent="0.25">
      <c r="A26" s="155" t="s">
        <v>1023</v>
      </c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7"/>
      <c r="AC26" s="158" t="s">
        <v>1021</v>
      </c>
      <c r="AD26" s="159"/>
      <c r="AE26" s="159"/>
      <c r="AF26" s="159"/>
      <c r="AG26" s="159"/>
      <c r="AH26" s="160"/>
      <c r="AI26" s="185" t="s">
        <v>1024</v>
      </c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186"/>
      <c r="AW26" s="186"/>
      <c r="AX26" s="186"/>
      <c r="AY26" s="187"/>
      <c r="AZ26" s="194">
        <f>AZ28</f>
        <v>755178700</v>
      </c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  <c r="BR26" s="195"/>
      <c r="BS26" s="195"/>
      <c r="BT26" s="195"/>
      <c r="BU26" s="195"/>
      <c r="BV26" s="196"/>
      <c r="BW26" s="194">
        <f>BW28</f>
        <v>528310074.31999999</v>
      </c>
      <c r="BX26" s="195"/>
      <c r="BY26" s="195"/>
      <c r="BZ26" s="195"/>
      <c r="CA26" s="195"/>
      <c r="CB26" s="195"/>
      <c r="CC26" s="195"/>
      <c r="CD26" s="195"/>
      <c r="CE26" s="195"/>
      <c r="CF26" s="195"/>
      <c r="CG26" s="195"/>
      <c r="CH26" s="195"/>
      <c r="CI26" s="195"/>
      <c r="CJ26" s="195"/>
      <c r="CK26" s="195"/>
      <c r="CL26" s="195"/>
      <c r="CM26" s="195"/>
      <c r="CN26" s="196"/>
      <c r="CO26" s="161" t="s">
        <v>1013</v>
      </c>
      <c r="CP26" s="162"/>
      <c r="CQ26" s="162"/>
      <c r="CR26" s="162"/>
      <c r="CS26" s="162"/>
      <c r="CT26" s="162"/>
      <c r="CU26" s="162"/>
      <c r="CV26" s="162"/>
      <c r="CW26" s="162"/>
      <c r="CX26" s="162"/>
      <c r="CY26" s="162"/>
      <c r="CZ26" s="162"/>
      <c r="DA26" s="162"/>
      <c r="DB26" s="162"/>
      <c r="DC26" s="162"/>
      <c r="DD26" s="162"/>
      <c r="DE26" s="162"/>
      <c r="DF26" s="163"/>
    </row>
    <row r="27" spans="1:110" s="101" customFormat="1" x14ac:dyDescent="0.25">
      <c r="A27" s="155" t="s">
        <v>1025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7"/>
      <c r="AC27" s="158" t="s">
        <v>1021</v>
      </c>
      <c r="AD27" s="159"/>
      <c r="AE27" s="159"/>
      <c r="AF27" s="159"/>
      <c r="AG27" s="159"/>
      <c r="AH27" s="160"/>
      <c r="AI27" s="185" t="s">
        <v>1026</v>
      </c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  <c r="AY27" s="187"/>
      <c r="AZ27" s="194">
        <f>AZ28</f>
        <v>755178700</v>
      </c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6"/>
      <c r="BW27" s="194">
        <f>BW28</f>
        <v>528310074.31999999</v>
      </c>
      <c r="BX27" s="195"/>
      <c r="BY27" s="195"/>
      <c r="BZ27" s="195"/>
      <c r="CA27" s="195"/>
      <c r="CB27" s="195"/>
      <c r="CC27" s="195"/>
      <c r="CD27" s="195"/>
      <c r="CE27" s="195"/>
      <c r="CF27" s="195"/>
      <c r="CG27" s="195"/>
      <c r="CH27" s="195"/>
      <c r="CI27" s="195"/>
      <c r="CJ27" s="195"/>
      <c r="CK27" s="195"/>
      <c r="CL27" s="195"/>
      <c r="CM27" s="195"/>
      <c r="CN27" s="196"/>
      <c r="CO27" s="161" t="s">
        <v>1013</v>
      </c>
      <c r="CP27" s="162"/>
      <c r="CQ27" s="162"/>
      <c r="CR27" s="162"/>
      <c r="CS27" s="162"/>
      <c r="CT27" s="162"/>
      <c r="CU27" s="162"/>
      <c r="CV27" s="162"/>
      <c r="CW27" s="162"/>
      <c r="CX27" s="162"/>
      <c r="CY27" s="162"/>
      <c r="CZ27" s="162"/>
      <c r="DA27" s="162"/>
      <c r="DB27" s="162"/>
      <c r="DC27" s="162"/>
      <c r="DD27" s="162"/>
      <c r="DE27" s="162"/>
      <c r="DF27" s="163"/>
    </row>
    <row r="28" spans="1:110" s="101" customFormat="1" x14ac:dyDescent="0.25">
      <c r="A28" s="197" t="s">
        <v>1027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9"/>
      <c r="AC28" s="158" t="s">
        <v>1021</v>
      </c>
      <c r="AD28" s="159"/>
      <c r="AE28" s="159"/>
      <c r="AF28" s="159"/>
      <c r="AG28" s="159"/>
      <c r="AH28" s="160"/>
      <c r="AI28" s="158" t="s">
        <v>1028</v>
      </c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60"/>
      <c r="AZ28" s="194">
        <v>755178700</v>
      </c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5"/>
      <c r="BN28" s="195"/>
      <c r="BO28" s="195"/>
      <c r="BP28" s="195"/>
      <c r="BQ28" s="195"/>
      <c r="BR28" s="195"/>
      <c r="BS28" s="195"/>
      <c r="BT28" s="195"/>
      <c r="BU28" s="195"/>
      <c r="BV28" s="196"/>
      <c r="BW28" s="194">
        <v>528310074.31999999</v>
      </c>
      <c r="BX28" s="195"/>
      <c r="BY28" s="195"/>
      <c r="BZ28" s="195"/>
      <c r="CA28" s="195"/>
      <c r="CB28" s="195"/>
      <c r="CC28" s="195"/>
      <c r="CD28" s="195"/>
      <c r="CE28" s="195"/>
      <c r="CF28" s="195"/>
      <c r="CG28" s="195"/>
      <c r="CH28" s="195"/>
      <c r="CI28" s="195"/>
      <c r="CJ28" s="195"/>
      <c r="CK28" s="195"/>
      <c r="CL28" s="195"/>
      <c r="CM28" s="195"/>
      <c r="CN28" s="196"/>
      <c r="CO28" s="161" t="s">
        <v>1013</v>
      </c>
      <c r="CP28" s="162"/>
      <c r="CQ28" s="162"/>
      <c r="CR28" s="162"/>
      <c r="CS28" s="162"/>
      <c r="CT28" s="162"/>
      <c r="CU28" s="162"/>
      <c r="CV28" s="162"/>
      <c r="CW28" s="162"/>
      <c r="CX28" s="162"/>
      <c r="CY28" s="162"/>
      <c r="CZ28" s="162"/>
      <c r="DA28" s="162"/>
      <c r="DB28" s="162"/>
      <c r="DC28" s="162"/>
      <c r="DD28" s="162"/>
      <c r="DE28" s="162"/>
      <c r="DF28" s="163"/>
    </row>
    <row r="29" spans="1:110" x14ac:dyDescent="0.25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</row>
    <row r="30" spans="1:110" x14ac:dyDescent="0.25">
      <c r="A30" s="137" t="s">
        <v>1029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  <c r="AW30" s="126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  <c r="BI30" s="126"/>
      <c r="BJ30" s="126"/>
      <c r="BK30" s="126"/>
      <c r="BV30" s="138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U30" s="126"/>
      <c r="CV30" s="126"/>
      <c r="CW30" s="126"/>
      <c r="CX30" s="126"/>
      <c r="CY30" s="126"/>
      <c r="CZ30" s="126"/>
      <c r="DA30" s="126"/>
      <c r="DB30" s="126"/>
      <c r="DC30" s="126"/>
      <c r="DD30" s="126"/>
      <c r="DE30" s="126"/>
      <c r="DF30" s="126"/>
    </row>
    <row r="31" spans="1:110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1"/>
      <c r="AH31" s="141"/>
      <c r="AI31" s="141"/>
      <c r="AJ31" s="141"/>
      <c r="AK31" s="140" t="s">
        <v>1030</v>
      </c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</row>
    <row r="32" spans="1:110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2" t="s">
        <v>1031</v>
      </c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1"/>
      <c r="AH32" s="141"/>
      <c r="AI32" s="141"/>
      <c r="AJ32" s="141"/>
      <c r="AK32" s="142" t="s">
        <v>1032</v>
      </c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4"/>
      <c r="CP32" s="144"/>
      <c r="CQ32" s="144"/>
      <c r="CR32" s="144"/>
      <c r="CS32" s="144"/>
      <c r="CT32" s="144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</row>
    <row r="33" spans="1:110" x14ac:dyDescent="0.25">
      <c r="A33" s="137" t="s">
        <v>1033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</row>
    <row r="34" spans="1:110" x14ac:dyDescent="0.25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45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1"/>
      <c r="AS34" s="141"/>
      <c r="AT34" s="141"/>
      <c r="AU34" s="141"/>
      <c r="AV34" s="140" t="s">
        <v>1034</v>
      </c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5"/>
      <c r="CG34" s="145"/>
      <c r="CH34" s="145"/>
      <c r="CI34" s="145"/>
      <c r="CJ34" s="145"/>
      <c r="CK34" s="145"/>
      <c r="CL34" s="145"/>
      <c r="CM34" s="145"/>
      <c r="CN34" s="145"/>
      <c r="CO34" s="145"/>
      <c r="CP34" s="145"/>
      <c r="CQ34" s="145"/>
      <c r="CR34" s="145"/>
      <c r="CS34" s="145"/>
      <c r="CT34" s="145"/>
      <c r="CU34" s="145"/>
      <c r="CV34" s="145"/>
      <c r="CW34" s="145"/>
      <c r="CX34" s="145"/>
      <c r="CY34" s="145"/>
      <c r="CZ34" s="145"/>
      <c r="DA34" s="145"/>
      <c r="DB34" s="145"/>
      <c r="DC34" s="145"/>
      <c r="DD34" s="145"/>
      <c r="DE34" s="145"/>
      <c r="DF34" s="145"/>
    </row>
    <row r="35" spans="1:110" x14ac:dyDescent="0.2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5"/>
      <c r="S35" s="145"/>
      <c r="T35" s="145"/>
      <c r="U35" s="145"/>
      <c r="V35" s="145"/>
      <c r="W35" s="145"/>
      <c r="X35" s="145"/>
      <c r="Y35" s="145"/>
      <c r="Z35" s="142" t="s">
        <v>1031</v>
      </c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1"/>
      <c r="AS35" s="141"/>
      <c r="AT35" s="141"/>
      <c r="AU35" s="141"/>
      <c r="AV35" s="142" t="s">
        <v>1032</v>
      </c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5"/>
      <c r="CG35" s="145"/>
      <c r="CH35" s="145"/>
      <c r="CI35" s="145"/>
      <c r="CJ35" s="145"/>
      <c r="CK35" s="145"/>
      <c r="CL35" s="145"/>
      <c r="CM35" s="145"/>
      <c r="CN35" s="145"/>
      <c r="CO35" s="145"/>
      <c r="CP35" s="145"/>
      <c r="CQ35" s="145"/>
      <c r="CR35" s="145"/>
      <c r="CS35" s="145"/>
      <c r="CT35" s="145"/>
      <c r="CU35" s="145"/>
      <c r="CV35" s="145"/>
      <c r="CW35" s="145"/>
      <c r="CX35" s="145"/>
      <c r="CY35" s="145"/>
      <c r="CZ35" s="145"/>
      <c r="DA35" s="145"/>
      <c r="DB35" s="145"/>
      <c r="DC35" s="145"/>
      <c r="DD35" s="145"/>
      <c r="DE35" s="145"/>
      <c r="DF35" s="145"/>
    </row>
  </sheetData>
  <mergeCells count="163">
    <mergeCell ref="Z35:AQ35"/>
    <mergeCell ref="AV35:BS35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2:F92">
    <cfRule type="cellIs" priority="4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FEO-006</cp:lastModifiedBy>
  <cp:lastPrinted>2024-11-06T15:18:40Z</cp:lastPrinted>
  <dcterms:created xsi:type="dcterms:W3CDTF">2024-11-01T11:59:18Z</dcterms:created>
  <dcterms:modified xsi:type="dcterms:W3CDTF">2025-01-15T14:25:18Z</dcterms:modified>
</cp:coreProperties>
</file>